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firstSheet="4" activeTab="5"/>
  </bookViews>
  <sheets>
    <sheet name="2017 Petroleum product import" sheetId="57" r:id="rId1"/>
    <sheet name="ANNUAL 2017 truck out PMS   " sheetId="38" r:id="rId2"/>
    <sheet name="ANNUAL 2017 truck out AGO" sheetId="53" r:id="rId3"/>
    <sheet name="ANNUAL 2017 truck out HHK" sheetId="54" r:id="rId4"/>
    <sheet name="ANNUAL 2017 truck out ATK" sheetId="55" r:id="rId5"/>
    <sheet name="ANNUAL 2017 truck out LPFO" sheetId="56" r:id="rId6"/>
    <sheet name="ANNUAL 2017 truck out summary" sheetId="46" r:id="rId7"/>
  </sheets>
  <definedNames>
    <definedName name="_xlnm.Print_Area" localSheetId="2">'ANNUAL 2017 truck out AGO'!$A$1:$P$87</definedName>
    <definedName name="_xlnm.Print_Area" localSheetId="4">'ANNUAL 2017 truck out ATK'!$A$1:$P$66</definedName>
    <definedName name="_xlnm.Print_Area" localSheetId="3">'ANNUAL 2017 truck out HHK'!$A$1:$P$89</definedName>
    <definedName name="_xlnm.Print_Area" localSheetId="5">'ANNUAL 2017 truck out LPFO'!$A$1:$P$67</definedName>
    <definedName name="_xlnm.Print_Area" localSheetId="1">'ANNUAL 2017 truck out PMS   '!$A$1:$P$88</definedName>
    <definedName name="_xlnm.Print_Area" localSheetId="6">'ANNUAL 2017 truck out summary'!$A$1:$P$50</definedName>
  </definedNames>
  <calcPr calcId="171027"/>
</workbook>
</file>

<file path=xl/calcChain.xml><?xml version="1.0" encoding="utf-8"?>
<calcChain xmlns="http://schemas.openxmlformats.org/spreadsheetml/2006/main">
  <c r="D79" i="38" l="1"/>
  <c r="E79" i="38"/>
  <c r="F79" i="38"/>
  <c r="G79" i="38"/>
  <c r="H79" i="38"/>
  <c r="I79" i="38"/>
  <c r="J79" i="38"/>
  <c r="K79" i="38"/>
  <c r="L79" i="38"/>
  <c r="M79" i="38"/>
  <c r="N79" i="38"/>
  <c r="C79" i="38"/>
  <c r="C79" i="53"/>
  <c r="D78" i="53"/>
  <c r="E78" i="53"/>
  <c r="F78" i="53"/>
  <c r="G78" i="53"/>
  <c r="H78" i="53"/>
  <c r="I78" i="53"/>
  <c r="J78" i="53"/>
  <c r="K78" i="53"/>
  <c r="L78" i="53"/>
  <c r="M78" i="53"/>
  <c r="N78" i="53"/>
  <c r="C78" i="53"/>
  <c r="D78" i="38"/>
  <c r="E78" i="38"/>
  <c r="F78" i="38"/>
  <c r="G78" i="38"/>
  <c r="H78" i="38"/>
  <c r="I78" i="38"/>
  <c r="J78" i="38"/>
  <c r="K78" i="38"/>
  <c r="L78" i="38"/>
  <c r="M78" i="38"/>
  <c r="N78" i="38"/>
  <c r="C78" i="38"/>
  <c r="D79" i="53"/>
  <c r="E79" i="53"/>
  <c r="F79" i="53"/>
  <c r="G79" i="53"/>
  <c r="H79" i="53"/>
  <c r="I79" i="53"/>
  <c r="J79" i="53"/>
  <c r="K79" i="53"/>
  <c r="L79" i="53"/>
  <c r="M79" i="53"/>
  <c r="N79" i="53"/>
  <c r="C79" i="54"/>
  <c r="D78" i="54"/>
  <c r="E78" i="54"/>
  <c r="F78" i="54"/>
  <c r="G78" i="54"/>
  <c r="H78" i="54"/>
  <c r="I78" i="54"/>
  <c r="J78" i="54"/>
  <c r="K78" i="54"/>
  <c r="L78" i="54"/>
  <c r="M78" i="54"/>
  <c r="N78" i="54"/>
  <c r="C78" i="54"/>
  <c r="D79" i="54"/>
  <c r="E79" i="54"/>
  <c r="F79" i="54"/>
  <c r="G79" i="54"/>
  <c r="H79" i="54"/>
  <c r="I79" i="54"/>
  <c r="J79" i="54"/>
  <c r="K79" i="54"/>
  <c r="L79" i="54"/>
  <c r="M79" i="54"/>
  <c r="N79" i="54"/>
  <c r="D57" i="55"/>
  <c r="E57" i="55"/>
  <c r="F57" i="55"/>
  <c r="G57" i="55"/>
  <c r="H57" i="55"/>
  <c r="I57" i="55"/>
  <c r="J57" i="55"/>
  <c r="K57" i="55"/>
  <c r="L57" i="55"/>
  <c r="M57" i="55"/>
  <c r="N57" i="55"/>
  <c r="C57" i="55"/>
  <c r="D56" i="55"/>
  <c r="E56" i="55"/>
  <c r="F56" i="55"/>
  <c r="G56" i="55"/>
  <c r="H56" i="55"/>
  <c r="I56" i="55"/>
  <c r="J56" i="55"/>
  <c r="K56" i="55"/>
  <c r="L56" i="55"/>
  <c r="M56" i="55"/>
  <c r="N56" i="55"/>
  <c r="C56" i="55"/>
  <c r="D57" i="56"/>
  <c r="E57" i="56"/>
  <c r="F57" i="56"/>
  <c r="G57" i="56"/>
  <c r="H57" i="56"/>
  <c r="I57" i="56"/>
  <c r="J57" i="56"/>
  <c r="K57" i="56"/>
  <c r="L57" i="56"/>
  <c r="M57" i="56"/>
  <c r="N57" i="56"/>
  <c r="D56" i="56"/>
  <c r="E56" i="56"/>
  <c r="F56" i="56"/>
  <c r="G56" i="56"/>
  <c r="O56" i="56" s="1"/>
  <c r="P56" i="56" s="1"/>
  <c r="H56" i="56"/>
  <c r="I56" i="56"/>
  <c r="J56" i="56"/>
  <c r="K56" i="56"/>
  <c r="L56" i="56"/>
  <c r="M56" i="56"/>
  <c r="N56" i="56"/>
  <c r="C57" i="56"/>
  <c r="C56" i="56"/>
  <c r="P8" i="46"/>
  <c r="P9" i="46"/>
  <c r="P10" i="46"/>
  <c r="P12" i="46"/>
  <c r="P13" i="46"/>
  <c r="P14" i="46"/>
  <c r="P16" i="46"/>
  <c r="P17" i="46"/>
  <c r="P18" i="46"/>
  <c r="P20" i="46"/>
  <c r="P21" i="46"/>
  <c r="P22" i="46"/>
  <c r="P24" i="46"/>
  <c r="P25" i="46"/>
  <c r="P26" i="46"/>
  <c r="P28" i="46"/>
  <c r="P29" i="46"/>
  <c r="P30" i="46"/>
  <c r="P32" i="46"/>
  <c r="P33" i="46"/>
  <c r="P34" i="46"/>
  <c r="P36" i="46"/>
  <c r="P37" i="46"/>
  <c r="P38" i="46"/>
  <c r="P40" i="46"/>
  <c r="P41" i="46"/>
  <c r="P42" i="46"/>
  <c r="P44" i="46"/>
  <c r="P7" i="46"/>
  <c r="M8" i="46"/>
  <c r="M11" i="46"/>
  <c r="M12" i="46"/>
  <c r="M15" i="46"/>
  <c r="M16" i="46"/>
  <c r="M19" i="46"/>
  <c r="M20" i="46"/>
  <c r="M23" i="46"/>
  <c r="M24" i="46"/>
  <c r="M27" i="46"/>
  <c r="M28" i="46"/>
  <c r="M31" i="46"/>
  <c r="M32" i="46"/>
  <c r="M35" i="46"/>
  <c r="M36" i="46"/>
  <c r="M39" i="46"/>
  <c r="M40" i="46"/>
  <c r="M43" i="46"/>
  <c r="M44" i="46"/>
  <c r="J18" i="46"/>
  <c r="J34" i="46"/>
  <c r="C44" i="46"/>
  <c r="D10" i="46" s="1"/>
  <c r="O44" i="46"/>
  <c r="P11" i="46" s="1"/>
  <c r="L44" i="46"/>
  <c r="M9" i="46" s="1"/>
  <c r="I44" i="46"/>
  <c r="J10" i="46" s="1"/>
  <c r="F44" i="46"/>
  <c r="N44" i="46"/>
  <c r="K44" i="46"/>
  <c r="H44" i="46"/>
  <c r="E44" i="46"/>
  <c r="B44" i="46"/>
  <c r="G9" i="46" l="1"/>
  <c r="G13" i="46"/>
  <c r="G17" i="46"/>
  <c r="G21" i="46"/>
  <c r="G25" i="46"/>
  <c r="G29" i="46"/>
  <c r="G33" i="46"/>
  <c r="G37" i="46"/>
  <c r="G41" i="46"/>
  <c r="G7" i="46"/>
  <c r="G14" i="46"/>
  <c r="G22" i="46"/>
  <c r="G26" i="46"/>
  <c r="G34" i="46"/>
  <c r="G42" i="46"/>
  <c r="G11" i="46"/>
  <c r="G15" i="46"/>
  <c r="G19" i="46"/>
  <c r="G27" i="46"/>
  <c r="G10" i="46"/>
  <c r="G18" i="46"/>
  <c r="G30" i="46"/>
  <c r="G38" i="46"/>
  <c r="G23" i="46"/>
  <c r="D38" i="46"/>
  <c r="D14" i="46"/>
  <c r="G36" i="46"/>
  <c r="D7" i="46"/>
  <c r="D29" i="46"/>
  <c r="D13" i="46"/>
  <c r="G24" i="46"/>
  <c r="J30" i="46"/>
  <c r="D42" i="46"/>
  <c r="D26" i="46"/>
  <c r="G40" i="46"/>
  <c r="G32" i="46"/>
  <c r="G20" i="46"/>
  <c r="J42" i="46"/>
  <c r="J26" i="46"/>
  <c r="D11" i="46"/>
  <c r="D15" i="46"/>
  <c r="D19" i="46"/>
  <c r="D23" i="46"/>
  <c r="D27" i="46"/>
  <c r="D31" i="46"/>
  <c r="D35" i="46"/>
  <c r="D39" i="46"/>
  <c r="D43" i="46"/>
  <c r="D8" i="46"/>
  <c r="D16" i="46"/>
  <c r="D20" i="46"/>
  <c r="D28" i="46"/>
  <c r="D32" i="46"/>
  <c r="D40" i="46"/>
  <c r="D12" i="46"/>
  <c r="D24" i="46"/>
  <c r="D36" i="46"/>
  <c r="D44" i="46"/>
  <c r="D22" i="46"/>
  <c r="G44" i="46"/>
  <c r="G28" i="46"/>
  <c r="J11" i="46"/>
  <c r="J15" i="46"/>
  <c r="J19" i="46"/>
  <c r="J23" i="46"/>
  <c r="J27" i="46"/>
  <c r="J31" i="46"/>
  <c r="J35" i="46"/>
  <c r="J39" i="46"/>
  <c r="J43" i="46"/>
  <c r="J8" i="46"/>
  <c r="J12" i="46"/>
  <c r="J16" i="46"/>
  <c r="J24" i="46"/>
  <c r="J28" i="46"/>
  <c r="J36" i="46"/>
  <c r="J40" i="46"/>
  <c r="J44" i="46"/>
  <c r="J9" i="46"/>
  <c r="J17" i="46"/>
  <c r="J21" i="46"/>
  <c r="J29" i="46"/>
  <c r="J33" i="46"/>
  <c r="J41" i="46"/>
  <c r="J20" i="46"/>
  <c r="J32" i="46"/>
  <c r="J13" i="46"/>
  <c r="J25" i="46"/>
  <c r="J37" i="46"/>
  <c r="J7" i="46"/>
  <c r="D37" i="46"/>
  <c r="D21" i="46"/>
  <c r="G43" i="46"/>
  <c r="G35" i="46"/>
  <c r="G8" i="46"/>
  <c r="J14" i="46"/>
  <c r="D34" i="46"/>
  <c r="D18" i="46"/>
  <c r="D41" i="46"/>
  <c r="D33" i="46"/>
  <c r="D25" i="46"/>
  <c r="D17" i="46"/>
  <c r="D9" i="46"/>
  <c r="G39" i="46"/>
  <c r="G31" i="46"/>
  <c r="G16" i="46"/>
  <c r="J38" i="46"/>
  <c r="J22" i="46"/>
  <c r="D30" i="46"/>
  <c r="G12" i="46"/>
  <c r="M42" i="46"/>
  <c r="M22" i="46"/>
  <c r="M38" i="46"/>
  <c r="M34" i="46"/>
  <c r="M30" i="46"/>
  <c r="M26" i="46"/>
  <c r="M18" i="46"/>
  <c r="M14" i="46"/>
  <c r="M10" i="46"/>
  <c r="M7" i="46"/>
  <c r="M41" i="46"/>
  <c r="M37" i="46"/>
  <c r="M33" i="46"/>
  <c r="M29" i="46"/>
  <c r="M25" i="46"/>
  <c r="M21" i="46"/>
  <c r="M17" i="46"/>
  <c r="M13" i="46"/>
  <c r="P43" i="46"/>
  <c r="P39" i="46"/>
  <c r="P35" i="46"/>
  <c r="P31" i="46"/>
  <c r="P27" i="46"/>
  <c r="P23" i="46"/>
  <c r="P19" i="46"/>
  <c r="P15" i="46"/>
  <c r="C45" i="46"/>
  <c r="B45" i="46"/>
  <c r="H45" i="46"/>
  <c r="E45" i="46"/>
  <c r="O4" i="56"/>
  <c r="P4" i="56" s="1"/>
  <c r="O5" i="56"/>
  <c r="O6" i="56"/>
  <c r="P6" i="56" s="1"/>
  <c r="O7" i="56"/>
  <c r="P7" i="56" s="1"/>
  <c r="O8" i="56"/>
  <c r="P8" i="56" s="1"/>
  <c r="O9" i="56"/>
  <c r="P9" i="56" s="1"/>
  <c r="O10" i="56"/>
  <c r="P10" i="56" s="1"/>
  <c r="O11" i="56"/>
  <c r="P11" i="56" s="1"/>
  <c r="O12" i="56"/>
  <c r="P12" i="56" s="1"/>
  <c r="O13" i="56"/>
  <c r="P13" i="56" s="1"/>
  <c r="O14" i="56"/>
  <c r="P14" i="56" s="1"/>
  <c r="O15" i="56"/>
  <c r="P15" i="56" s="1"/>
  <c r="O4" i="55"/>
  <c r="O5" i="55"/>
  <c r="O6" i="55"/>
  <c r="P6" i="55" s="1"/>
  <c r="O7" i="55"/>
  <c r="P7" i="55" s="1"/>
  <c r="O8" i="55"/>
  <c r="P8" i="55" s="1"/>
  <c r="O9" i="55"/>
  <c r="P9" i="55" s="1"/>
  <c r="O10" i="55"/>
  <c r="P10" i="55" s="1"/>
  <c r="O11" i="55"/>
  <c r="P11" i="55" s="1"/>
  <c r="O12" i="55"/>
  <c r="P12" i="55" s="1"/>
  <c r="O13" i="55"/>
  <c r="P13" i="55" s="1"/>
  <c r="O14" i="55"/>
  <c r="P14" i="55" s="1"/>
  <c r="O15" i="55"/>
  <c r="P15" i="55" s="1"/>
  <c r="O53" i="56"/>
  <c r="P53" i="56" s="1"/>
  <c r="O52" i="56"/>
  <c r="P52" i="56" s="1"/>
  <c r="O51" i="56"/>
  <c r="P51" i="56" s="1"/>
  <c r="O50" i="56"/>
  <c r="P50" i="56" s="1"/>
  <c r="O49" i="56"/>
  <c r="P49" i="56" s="1"/>
  <c r="O48" i="56"/>
  <c r="P48" i="56" s="1"/>
  <c r="O47" i="56"/>
  <c r="P47" i="56" s="1"/>
  <c r="O46" i="56"/>
  <c r="P46" i="56" s="1"/>
  <c r="O45" i="56"/>
  <c r="P45" i="56" s="1"/>
  <c r="O44" i="56"/>
  <c r="P44" i="56" s="1"/>
  <c r="O43" i="56"/>
  <c r="P43" i="56" s="1"/>
  <c r="O42" i="56"/>
  <c r="P42" i="56" s="1"/>
  <c r="O41" i="56"/>
  <c r="P41" i="56" s="1"/>
  <c r="O40" i="56"/>
  <c r="P40" i="56" s="1"/>
  <c r="O39" i="56"/>
  <c r="P39" i="56" s="1"/>
  <c r="O38" i="56"/>
  <c r="P38" i="56" s="1"/>
  <c r="O37" i="56"/>
  <c r="P37" i="56" s="1"/>
  <c r="O36" i="56"/>
  <c r="P36" i="56" s="1"/>
  <c r="O35" i="56"/>
  <c r="P35" i="56" s="1"/>
  <c r="O34" i="56"/>
  <c r="P34" i="56" s="1"/>
  <c r="O33" i="56"/>
  <c r="P33" i="56" s="1"/>
  <c r="O32" i="56"/>
  <c r="P32" i="56" s="1"/>
  <c r="O31" i="56"/>
  <c r="P31" i="56" s="1"/>
  <c r="O30" i="56"/>
  <c r="P30" i="56" s="1"/>
  <c r="O29" i="56"/>
  <c r="P29" i="56" s="1"/>
  <c r="O28" i="56"/>
  <c r="P28" i="56" s="1"/>
  <c r="O27" i="56"/>
  <c r="P27" i="56" s="1"/>
  <c r="O26" i="56"/>
  <c r="P26" i="56" s="1"/>
  <c r="O25" i="56"/>
  <c r="P25" i="56" s="1"/>
  <c r="O24" i="56"/>
  <c r="P24" i="56" s="1"/>
  <c r="O23" i="56"/>
  <c r="P23" i="56" s="1"/>
  <c r="O22" i="56"/>
  <c r="P22" i="56" s="1"/>
  <c r="O55" i="56"/>
  <c r="P55" i="56" s="1"/>
  <c r="O54" i="56"/>
  <c r="P54" i="56" s="1"/>
  <c r="O21" i="56"/>
  <c r="P21" i="56" s="1"/>
  <c r="O20" i="56"/>
  <c r="P20" i="56" s="1"/>
  <c r="O19" i="56"/>
  <c r="P19" i="56" s="1"/>
  <c r="O18" i="56"/>
  <c r="P18" i="56" s="1"/>
  <c r="O17" i="56"/>
  <c r="P17" i="56" s="1"/>
  <c r="O16" i="56"/>
  <c r="P16" i="56" s="1"/>
  <c r="O53" i="55"/>
  <c r="P53" i="55" s="1"/>
  <c r="O52" i="55"/>
  <c r="P52" i="55" s="1"/>
  <c r="O51" i="55"/>
  <c r="P51" i="55"/>
  <c r="O50" i="55"/>
  <c r="P50" i="55" s="1"/>
  <c r="O49" i="55"/>
  <c r="P49" i="55" s="1"/>
  <c r="O48" i="55"/>
  <c r="P48" i="55" s="1"/>
  <c r="O47" i="55"/>
  <c r="P47" i="55" s="1"/>
  <c r="O46" i="55"/>
  <c r="P46" i="55" s="1"/>
  <c r="O45" i="55"/>
  <c r="P45" i="55" s="1"/>
  <c r="O44" i="55"/>
  <c r="P44" i="55" s="1"/>
  <c r="O43" i="55"/>
  <c r="P43" i="55" s="1"/>
  <c r="O42" i="55"/>
  <c r="P42" i="55" s="1"/>
  <c r="O41" i="55"/>
  <c r="P41" i="55" s="1"/>
  <c r="O40" i="55"/>
  <c r="P40" i="55" s="1"/>
  <c r="O39" i="55"/>
  <c r="P39" i="55" s="1"/>
  <c r="O38" i="55"/>
  <c r="P38" i="55" s="1"/>
  <c r="O37" i="55"/>
  <c r="P37" i="55" s="1"/>
  <c r="O36" i="55"/>
  <c r="P36" i="55" s="1"/>
  <c r="O35" i="55"/>
  <c r="P35" i="55" s="1"/>
  <c r="O34" i="55"/>
  <c r="P34" i="55" s="1"/>
  <c r="O33" i="55"/>
  <c r="P33" i="55" s="1"/>
  <c r="O32" i="55"/>
  <c r="P32" i="55" s="1"/>
  <c r="O31" i="55"/>
  <c r="P31" i="55"/>
  <c r="O30" i="55"/>
  <c r="P30" i="55" s="1"/>
  <c r="O29" i="55"/>
  <c r="P29" i="55" s="1"/>
  <c r="O28" i="55"/>
  <c r="P28" i="55" s="1"/>
  <c r="O27" i="55"/>
  <c r="P27" i="55" s="1"/>
  <c r="O26" i="55"/>
  <c r="P26" i="55" s="1"/>
  <c r="O55" i="55"/>
  <c r="P55" i="55" s="1"/>
  <c r="O54" i="55"/>
  <c r="P54" i="55" s="1"/>
  <c r="O25" i="55"/>
  <c r="P25" i="55" s="1"/>
  <c r="O24" i="55"/>
  <c r="P24" i="55" s="1"/>
  <c r="O23" i="55"/>
  <c r="P23" i="55" s="1"/>
  <c r="O22" i="55"/>
  <c r="P22" i="55" s="1"/>
  <c r="O21" i="55"/>
  <c r="P21" i="55" s="1"/>
  <c r="O20" i="55"/>
  <c r="P20" i="55" s="1"/>
  <c r="O19" i="55"/>
  <c r="P19" i="55" s="1"/>
  <c r="O18" i="55"/>
  <c r="P18" i="55" s="1"/>
  <c r="O17" i="55"/>
  <c r="P17" i="55" s="1"/>
  <c r="O16" i="55"/>
  <c r="P16" i="55" s="1"/>
  <c r="O79" i="54"/>
  <c r="P79" i="54" s="1"/>
  <c r="O78" i="54"/>
  <c r="P78" i="54" s="1"/>
  <c r="O75" i="54"/>
  <c r="P75" i="54" s="1"/>
  <c r="O74" i="54"/>
  <c r="P74" i="54" s="1"/>
  <c r="O73" i="54"/>
  <c r="P73" i="54" s="1"/>
  <c r="O72" i="54"/>
  <c r="P72" i="54" s="1"/>
  <c r="O71" i="54"/>
  <c r="P71" i="54" s="1"/>
  <c r="O70" i="54"/>
  <c r="P70" i="54" s="1"/>
  <c r="O69" i="54"/>
  <c r="P69" i="54" s="1"/>
  <c r="O68" i="54"/>
  <c r="P68" i="54" s="1"/>
  <c r="O67" i="54"/>
  <c r="P67" i="54" s="1"/>
  <c r="O66" i="54"/>
  <c r="P66" i="54" s="1"/>
  <c r="O65" i="54"/>
  <c r="P65" i="54" s="1"/>
  <c r="O64" i="54"/>
  <c r="P64" i="54" s="1"/>
  <c r="O63" i="54"/>
  <c r="P63" i="54" s="1"/>
  <c r="O62" i="54"/>
  <c r="P62" i="54" s="1"/>
  <c r="O61" i="54"/>
  <c r="P61" i="54"/>
  <c r="O60" i="54"/>
  <c r="P60" i="54" s="1"/>
  <c r="O59" i="54"/>
  <c r="P59" i="54" s="1"/>
  <c r="O58" i="54"/>
  <c r="P58" i="54" s="1"/>
  <c r="O57" i="54"/>
  <c r="P57" i="54" s="1"/>
  <c r="O56" i="54"/>
  <c r="P56" i="54" s="1"/>
  <c r="O55" i="54"/>
  <c r="P55" i="54" s="1"/>
  <c r="O54" i="54"/>
  <c r="P54" i="54" s="1"/>
  <c r="O53" i="54"/>
  <c r="P53" i="54" s="1"/>
  <c r="O52" i="54"/>
  <c r="P52" i="54" s="1"/>
  <c r="O51" i="54"/>
  <c r="P51" i="54" s="1"/>
  <c r="O50" i="54"/>
  <c r="P50" i="54" s="1"/>
  <c r="O49" i="54"/>
  <c r="P49" i="54" s="1"/>
  <c r="O48" i="54"/>
  <c r="P48" i="54" s="1"/>
  <c r="O47" i="54"/>
  <c r="P47" i="54" s="1"/>
  <c r="O46" i="54"/>
  <c r="P46" i="54" s="1"/>
  <c r="O45" i="54"/>
  <c r="P45" i="54" s="1"/>
  <c r="O44" i="54"/>
  <c r="P44" i="54" s="1"/>
  <c r="O43" i="54"/>
  <c r="P43" i="54" s="1"/>
  <c r="O42" i="54"/>
  <c r="P42" i="54" s="1"/>
  <c r="O41" i="54"/>
  <c r="P41" i="54" s="1"/>
  <c r="O40" i="54"/>
  <c r="P40" i="54" s="1"/>
  <c r="O39" i="54"/>
  <c r="P39" i="54" s="1"/>
  <c r="O38" i="54"/>
  <c r="P38" i="54" s="1"/>
  <c r="O37" i="54"/>
  <c r="P37" i="54" s="1"/>
  <c r="O36" i="54"/>
  <c r="P36" i="54" s="1"/>
  <c r="O35" i="54"/>
  <c r="P35" i="54" s="1"/>
  <c r="O34" i="54"/>
  <c r="P34" i="54" s="1"/>
  <c r="O33" i="54"/>
  <c r="P33" i="54" s="1"/>
  <c r="O32" i="54"/>
  <c r="P32" i="54" s="1"/>
  <c r="O77" i="54"/>
  <c r="P77" i="54" s="1"/>
  <c r="O76" i="54"/>
  <c r="P76" i="54" s="1"/>
  <c r="O31" i="54"/>
  <c r="P31" i="54" s="1"/>
  <c r="O30" i="54"/>
  <c r="P30" i="54" s="1"/>
  <c r="O29" i="54"/>
  <c r="P29" i="54" s="1"/>
  <c r="O28" i="54"/>
  <c r="P28" i="54" s="1"/>
  <c r="O27" i="54"/>
  <c r="P27" i="54" s="1"/>
  <c r="O26" i="54"/>
  <c r="P26" i="54" s="1"/>
  <c r="O25" i="54"/>
  <c r="P25" i="54" s="1"/>
  <c r="O24" i="54"/>
  <c r="P24" i="54" s="1"/>
  <c r="O23" i="54"/>
  <c r="P23" i="54" s="1"/>
  <c r="O22" i="54"/>
  <c r="P22" i="54" s="1"/>
  <c r="O21" i="54"/>
  <c r="P21" i="54" s="1"/>
  <c r="O20" i="54"/>
  <c r="P20" i="54" s="1"/>
  <c r="O19" i="54"/>
  <c r="P19" i="54" s="1"/>
  <c r="O18" i="54"/>
  <c r="P18" i="54" s="1"/>
  <c r="O17" i="54"/>
  <c r="P17" i="54" s="1"/>
  <c r="O16" i="54"/>
  <c r="P16" i="54" s="1"/>
  <c r="O15" i="54"/>
  <c r="P15" i="54" s="1"/>
  <c r="O14" i="54"/>
  <c r="P14" i="54" s="1"/>
  <c r="O13" i="54"/>
  <c r="P13" i="54" s="1"/>
  <c r="O12" i="54"/>
  <c r="P12" i="54" s="1"/>
  <c r="O11" i="54"/>
  <c r="P11" i="54" s="1"/>
  <c r="O10" i="54"/>
  <c r="P10" i="54" s="1"/>
  <c r="O9" i="54"/>
  <c r="P9" i="54" s="1"/>
  <c r="O8" i="54"/>
  <c r="P8" i="54" s="1"/>
  <c r="O7" i="54"/>
  <c r="P7" i="54" s="1"/>
  <c r="O6" i="54"/>
  <c r="P6" i="54" s="1"/>
  <c r="O5" i="54"/>
  <c r="P5" i="54" s="1"/>
  <c r="O4" i="54"/>
  <c r="P4" i="54" s="1"/>
  <c r="O79" i="53"/>
  <c r="P79" i="53" s="1"/>
  <c r="O78" i="53"/>
  <c r="P78" i="53" s="1"/>
  <c r="O75" i="53"/>
  <c r="P75" i="53" s="1"/>
  <c r="O74" i="53"/>
  <c r="P74" i="53"/>
  <c r="O73" i="53"/>
  <c r="P73" i="53" s="1"/>
  <c r="O72" i="53"/>
  <c r="P72" i="53" s="1"/>
  <c r="O71" i="53"/>
  <c r="P71" i="53" s="1"/>
  <c r="O70" i="53"/>
  <c r="P70" i="53" s="1"/>
  <c r="O69" i="53"/>
  <c r="P69" i="53" s="1"/>
  <c r="O68" i="53"/>
  <c r="P68" i="53" s="1"/>
  <c r="O67" i="53"/>
  <c r="P67" i="53" s="1"/>
  <c r="O66" i="53"/>
  <c r="P66" i="53" s="1"/>
  <c r="O65" i="53"/>
  <c r="P65" i="53" s="1"/>
  <c r="O64" i="53"/>
  <c r="P64" i="53" s="1"/>
  <c r="O63" i="53"/>
  <c r="P63" i="53" s="1"/>
  <c r="O62" i="53"/>
  <c r="P62" i="53" s="1"/>
  <c r="O61" i="53"/>
  <c r="P61" i="53" s="1"/>
  <c r="O60" i="53"/>
  <c r="P60" i="53" s="1"/>
  <c r="O59" i="53"/>
  <c r="P59" i="53" s="1"/>
  <c r="O58" i="53"/>
  <c r="P58" i="53" s="1"/>
  <c r="O57" i="53"/>
  <c r="P57" i="53" s="1"/>
  <c r="O56" i="53"/>
  <c r="P56" i="53" s="1"/>
  <c r="O55" i="53"/>
  <c r="P55" i="53" s="1"/>
  <c r="O54" i="53"/>
  <c r="P54" i="53"/>
  <c r="O53" i="53"/>
  <c r="P53" i="53" s="1"/>
  <c r="O52" i="53"/>
  <c r="P52" i="53" s="1"/>
  <c r="O51" i="53"/>
  <c r="P51" i="53" s="1"/>
  <c r="O50" i="53"/>
  <c r="P50" i="53" s="1"/>
  <c r="O49" i="53"/>
  <c r="P49" i="53" s="1"/>
  <c r="O48" i="53"/>
  <c r="P48" i="53" s="1"/>
  <c r="O47" i="53"/>
  <c r="P47" i="53" s="1"/>
  <c r="O46" i="53"/>
  <c r="P46" i="53"/>
  <c r="O45" i="53"/>
  <c r="P45" i="53" s="1"/>
  <c r="O44" i="53"/>
  <c r="P44" i="53" s="1"/>
  <c r="O43" i="53"/>
  <c r="P43" i="53" s="1"/>
  <c r="O42" i="53"/>
  <c r="P42" i="53" s="1"/>
  <c r="O41" i="53"/>
  <c r="P41" i="53" s="1"/>
  <c r="O40" i="53"/>
  <c r="P40" i="53" s="1"/>
  <c r="O39" i="53"/>
  <c r="P39" i="53" s="1"/>
  <c r="O38" i="53"/>
  <c r="P38" i="53" s="1"/>
  <c r="O37" i="53"/>
  <c r="P37" i="53" s="1"/>
  <c r="O36" i="53"/>
  <c r="P36" i="53" s="1"/>
  <c r="O35" i="53"/>
  <c r="P35" i="53" s="1"/>
  <c r="O34" i="53"/>
  <c r="P34" i="53" s="1"/>
  <c r="O33" i="53"/>
  <c r="P33" i="53" s="1"/>
  <c r="O32" i="53"/>
  <c r="P32" i="53" s="1"/>
  <c r="O77" i="53"/>
  <c r="P77" i="53" s="1"/>
  <c r="O76" i="53"/>
  <c r="P76" i="53" s="1"/>
  <c r="O31" i="53"/>
  <c r="P31" i="53" s="1"/>
  <c r="O30" i="53"/>
  <c r="P30" i="53" s="1"/>
  <c r="O29" i="53"/>
  <c r="P29" i="53" s="1"/>
  <c r="O28" i="53"/>
  <c r="P28" i="53" s="1"/>
  <c r="O27" i="53"/>
  <c r="P27" i="53" s="1"/>
  <c r="O26" i="53"/>
  <c r="P26" i="53" s="1"/>
  <c r="O25" i="53"/>
  <c r="P25" i="53" s="1"/>
  <c r="O24" i="53"/>
  <c r="P24" i="53" s="1"/>
  <c r="O23" i="53"/>
  <c r="P23" i="53" s="1"/>
  <c r="O22" i="53"/>
  <c r="P22" i="53" s="1"/>
  <c r="O21" i="53"/>
  <c r="P21" i="53" s="1"/>
  <c r="O20" i="53"/>
  <c r="P20" i="53" s="1"/>
  <c r="O19" i="53"/>
  <c r="P19" i="53" s="1"/>
  <c r="O18" i="53"/>
  <c r="P18" i="53" s="1"/>
  <c r="O17" i="53"/>
  <c r="P17" i="53" s="1"/>
  <c r="O16" i="53"/>
  <c r="P16" i="53" s="1"/>
  <c r="O15" i="53"/>
  <c r="P15" i="53" s="1"/>
  <c r="O14" i="53"/>
  <c r="P14" i="53" s="1"/>
  <c r="O13" i="53"/>
  <c r="P13" i="53" s="1"/>
  <c r="O12" i="53"/>
  <c r="P12" i="53" s="1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O5" i="53"/>
  <c r="P5" i="53" s="1"/>
  <c r="O4" i="53"/>
  <c r="P4" i="53" s="1"/>
  <c r="O4" i="38"/>
  <c r="P4" i="38" s="1"/>
  <c r="O5" i="38"/>
  <c r="P5" i="38" s="1"/>
  <c r="O6" i="38"/>
  <c r="P6" i="38" s="1"/>
  <c r="O7" i="38"/>
  <c r="P7" i="38" s="1"/>
  <c r="O8" i="38"/>
  <c r="P8" i="38" s="1"/>
  <c r="O9" i="38"/>
  <c r="P9" i="38" s="1"/>
  <c r="O10" i="38"/>
  <c r="P10" i="38" s="1"/>
  <c r="O11" i="38"/>
  <c r="P11" i="38" s="1"/>
  <c r="O12" i="38"/>
  <c r="P12" i="38" s="1"/>
  <c r="O13" i="38"/>
  <c r="P13" i="38" s="1"/>
  <c r="O14" i="38"/>
  <c r="P14" i="38" s="1"/>
  <c r="O15" i="38"/>
  <c r="P15" i="38" s="1"/>
  <c r="O16" i="38"/>
  <c r="P16" i="38" s="1"/>
  <c r="O17" i="38"/>
  <c r="P17" i="38" s="1"/>
  <c r="O18" i="38"/>
  <c r="P18" i="38" s="1"/>
  <c r="O19" i="38"/>
  <c r="P19" i="38" s="1"/>
  <c r="O20" i="38"/>
  <c r="P20" i="38" s="1"/>
  <c r="O21" i="38"/>
  <c r="P21" i="38" s="1"/>
  <c r="O22" i="38"/>
  <c r="P22" i="38" s="1"/>
  <c r="O23" i="38"/>
  <c r="P23" i="38" s="1"/>
  <c r="O24" i="38"/>
  <c r="P24" i="38" s="1"/>
  <c r="O25" i="38"/>
  <c r="P25" i="38" s="1"/>
  <c r="O26" i="38"/>
  <c r="P26" i="38" s="1"/>
  <c r="O27" i="38"/>
  <c r="P27" i="38" s="1"/>
  <c r="O28" i="38"/>
  <c r="P28" i="38" s="1"/>
  <c r="O29" i="38"/>
  <c r="P29" i="38" s="1"/>
  <c r="O30" i="38"/>
  <c r="P30" i="38" s="1"/>
  <c r="O31" i="38"/>
  <c r="P31" i="38" s="1"/>
  <c r="O76" i="38"/>
  <c r="P76" i="38" s="1"/>
  <c r="O77" i="38"/>
  <c r="P77" i="38" s="1"/>
  <c r="O32" i="38"/>
  <c r="P32" i="38" s="1"/>
  <c r="O33" i="38"/>
  <c r="P33" i="38" s="1"/>
  <c r="O34" i="38"/>
  <c r="P34" i="38" s="1"/>
  <c r="O35" i="38"/>
  <c r="P35" i="38" s="1"/>
  <c r="O36" i="38"/>
  <c r="P36" i="38" s="1"/>
  <c r="O37" i="38"/>
  <c r="P37" i="38" s="1"/>
  <c r="O38" i="38"/>
  <c r="P38" i="38" s="1"/>
  <c r="O39" i="38"/>
  <c r="P39" i="38" s="1"/>
  <c r="O40" i="38"/>
  <c r="P40" i="38" s="1"/>
  <c r="O41" i="38"/>
  <c r="P41" i="38" s="1"/>
  <c r="O42" i="38"/>
  <c r="P42" i="38" s="1"/>
  <c r="O43" i="38"/>
  <c r="P43" i="38" s="1"/>
  <c r="O44" i="38"/>
  <c r="P44" i="38" s="1"/>
  <c r="O45" i="38"/>
  <c r="P45" i="38" s="1"/>
  <c r="O46" i="38"/>
  <c r="P46" i="38" s="1"/>
  <c r="O47" i="38"/>
  <c r="P47" i="38" s="1"/>
  <c r="O48" i="38"/>
  <c r="P48" i="38" s="1"/>
  <c r="O49" i="38"/>
  <c r="P49" i="38" s="1"/>
  <c r="O50" i="38"/>
  <c r="P50" i="38" s="1"/>
  <c r="O51" i="38"/>
  <c r="P51" i="38" s="1"/>
  <c r="O52" i="38"/>
  <c r="P52" i="38" s="1"/>
  <c r="O53" i="38"/>
  <c r="P53" i="38" s="1"/>
  <c r="O54" i="38"/>
  <c r="P54" i="38" s="1"/>
  <c r="O55" i="38"/>
  <c r="P55" i="38" s="1"/>
  <c r="O56" i="38"/>
  <c r="P56" i="38" s="1"/>
  <c r="O57" i="38"/>
  <c r="P57" i="38" s="1"/>
  <c r="O58" i="38"/>
  <c r="P58" i="38" s="1"/>
  <c r="O59" i="38"/>
  <c r="P59" i="38" s="1"/>
  <c r="O60" i="38"/>
  <c r="P60" i="38" s="1"/>
  <c r="O61" i="38"/>
  <c r="P61" i="38" s="1"/>
  <c r="O62" i="38"/>
  <c r="P62" i="38" s="1"/>
  <c r="O63" i="38"/>
  <c r="P63" i="38" s="1"/>
  <c r="O64" i="38"/>
  <c r="P64" i="38" s="1"/>
  <c r="O65" i="38"/>
  <c r="P65" i="38" s="1"/>
  <c r="O66" i="38"/>
  <c r="P66" i="38" s="1"/>
  <c r="O67" i="38"/>
  <c r="P67" i="38" s="1"/>
  <c r="O68" i="38"/>
  <c r="P68" i="38" s="1"/>
  <c r="O69" i="38"/>
  <c r="P69" i="38" s="1"/>
  <c r="O70" i="38"/>
  <c r="P70" i="38" s="1"/>
  <c r="O71" i="38"/>
  <c r="P71" i="38" s="1"/>
  <c r="O72" i="38"/>
  <c r="P72" i="38" s="1"/>
  <c r="O73" i="38"/>
  <c r="P73" i="38" s="1"/>
  <c r="O74" i="38"/>
  <c r="P74" i="38" s="1"/>
  <c r="O75" i="38"/>
  <c r="P75" i="38" s="1"/>
  <c r="O78" i="38"/>
  <c r="P78" i="38" s="1"/>
  <c r="O79" i="38"/>
  <c r="P79" i="38" s="1"/>
  <c r="N45" i="46"/>
  <c r="L45" i="46"/>
  <c r="K45" i="46"/>
  <c r="O45" i="46"/>
  <c r="P5" i="55" l="1"/>
  <c r="O57" i="55"/>
  <c r="P57" i="55" s="1"/>
  <c r="P5" i="56"/>
  <c r="O57" i="56"/>
  <c r="P57" i="56" s="1"/>
  <c r="P4" i="55"/>
  <c r="O56" i="55"/>
  <c r="P56" i="55" s="1"/>
  <c r="F45" i="46"/>
  <c r="I45" i="46"/>
</calcChain>
</file>

<file path=xl/sharedStrings.xml><?xml version="1.0" encoding="utf-8"?>
<sst xmlns="http://schemas.openxmlformats.org/spreadsheetml/2006/main" count="687" uniqueCount="83">
  <si>
    <t>VOLUME IN LITRES</t>
  </si>
  <si>
    <t>STATE</t>
  </si>
  <si>
    <t>FCT</t>
  </si>
  <si>
    <t>TOTAL</t>
  </si>
  <si>
    <t>NO OF TRKS</t>
  </si>
  <si>
    <t>PREMIUM MOTOR SPIRIT</t>
  </si>
  <si>
    <t>AUTOMOTIVE GAS OIL</t>
  </si>
  <si>
    <t>HOUSEHOLD KEROSENE</t>
  </si>
  <si>
    <t>VOLUME IN LTRS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</si>
  <si>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</si>
  <si>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</si>
  <si>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</si>
  <si>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</si>
  <si>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</si>
  <si>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</si>
  <si>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</si>
  <si>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</si>
  <si>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</si>
  <si>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</si>
  <si>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</si>
  <si>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</si>
  <si>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</si>
  <si>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</si>
  <si>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</si>
  <si>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</si>
  <si>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</si>
  <si>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</si>
  <si>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</si>
  <si>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</si>
  <si>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</si>
  <si>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</si>
  <si>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</si>
  <si>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</si>
  <si>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</si>
  <si>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</si>
  <si>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</si>
  <si>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</si>
  <si>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</si>
  <si>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</si>
  <si>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</si>
  <si>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</si>
  <si>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</si>
  <si>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</si>
  <si>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</si>
  <si>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</si>
  <si>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% SHARE</t>
  </si>
  <si>
    <t>NO OF TRUCK</t>
  </si>
  <si>
    <t>VOL IN LITRES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</si>
  <si>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</si>
  <si>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</si>
  <si>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</si>
  <si>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</si>
  <si>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</si>
  <si>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</si>
  <si>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</si>
  <si>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</si>
  <si>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</si>
  <si>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</si>
  <si>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</si>
  <si>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</si>
  <si>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</si>
  <si>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ANNUAL AVG/DAY</t>
  </si>
  <si>
    <t>AVIATION TURBINE KEROSENE</t>
  </si>
  <si>
    <t>LOW POUR FUEL OIL</t>
  </si>
  <si>
    <t>ANNUAL STATE DISTRIBUTION OF TRUCK-OUT  VOLUME FOR 2017</t>
  </si>
  <si>
    <t>MONTHLY STATE DISTRIBUTION OF TRUCK-OUT  VOLUME FOR  2017(PMS)</t>
  </si>
  <si>
    <t>MONTHLY STATE DISTRIBUTION OF TRUCK-OUT  VOLUME FOR  2017(AGO)</t>
  </si>
  <si>
    <t>MONTHLY STATE DISTRIBUTION OF TRUCK-OUT  VOLUME FOR  2017(HHK)</t>
  </si>
  <si>
    <t>MONTHLY  STATE DISTRIBUTION OF TRUCK-OUT  VOLUME FOR  2017(ATK)</t>
  </si>
  <si>
    <t>ANNUAL AVERAGE/DAY</t>
  </si>
  <si>
    <t>ATK</t>
  </si>
  <si>
    <t>HHK</t>
  </si>
  <si>
    <t>AGO</t>
  </si>
  <si>
    <t>PMS</t>
  </si>
  <si>
    <t>LPFO</t>
  </si>
  <si>
    <t>MONTHLY STATE DISTRIBUTION OF TRUCK-OUT  VOLUME FOR  2017 Low Pour Fuel Oil (Black Oil)</t>
  </si>
  <si>
    <r>
      <rPr>
        <b/>
        <sz val="14"/>
        <color theme="1"/>
        <rFont val="Corbel"/>
        <family val="2"/>
      </rPr>
      <t>Note:</t>
    </r>
    <r>
      <rPr>
        <b/>
        <sz val="12"/>
        <color theme="1"/>
        <rFont val="Corbel"/>
        <family val="2"/>
      </rPr>
      <t xml:space="preserve"> LFPO also known as black oil is a fundamental input in steam generation in many labour intensive industries like textile, construction, food and beverages.</t>
    </r>
  </si>
  <si>
    <t>MONTHLY PETROLEUM PRODUCTS IMPORTATION SUMMARY FOR 2017. ( LITRES)</t>
  </si>
  <si>
    <t>PRODUCTS</t>
  </si>
  <si>
    <t>MONTH</t>
  </si>
  <si>
    <t>VOLUME</t>
  </si>
  <si>
    <t>LTRS</t>
  </si>
  <si>
    <t>Note: LFPO also known as black oil is a fundamental input in steam generation in many labour intensive industries like textile, construction, food and beverages.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</si>
</sst>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;[Red]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orbel"/>
      <family val="2"/>
    </font>
    <font>
      <b/>
      <sz val="28"/>
      <color rgb="FF92D050"/>
      <name val="Corbel"/>
      <family val="2"/>
    </font>
    <font>
      <b/>
      <sz val="36"/>
      <color rgb="FF92D050"/>
      <name val="Corbel"/>
      <family val="2"/>
    </font>
    <font>
      <b/>
      <sz val="18"/>
      <color theme="1"/>
      <name val="Corbel"/>
      <family val="2"/>
    </font>
    <font>
      <sz val="22"/>
      <color theme="1"/>
      <name val="Corbel"/>
      <family val="2"/>
    </font>
    <font>
      <b/>
      <sz val="20"/>
      <color theme="1"/>
      <name val="Corbel"/>
      <family val="2"/>
    </font>
    <font>
      <b/>
      <sz val="11"/>
      <color theme="1"/>
      <name val="Corbel"/>
      <family val="2"/>
    </font>
    <font>
      <sz val="20"/>
      <color theme="1"/>
      <name val="Corbel"/>
      <family val="2"/>
    </font>
    <font>
      <b/>
      <sz val="16"/>
      <color theme="1"/>
      <name val="Corbel"/>
      <family val="2"/>
    </font>
    <font>
      <sz val="16"/>
      <color theme="1"/>
      <name val="Corbel"/>
      <family val="2"/>
    </font>
    <font>
      <b/>
      <sz val="26"/>
      <color rgb="FF92D050"/>
      <name val="Corbel"/>
      <family val="2"/>
    </font>
    <font>
      <b/>
      <sz val="14"/>
      <color theme="1"/>
      <name val="Corbel"/>
      <family val="2"/>
    </font>
    <font>
      <b/>
      <sz val="12"/>
      <color theme="1"/>
      <name val="Corbel"/>
      <family val="2"/>
    </font>
    <font>
      <b/>
      <sz val="8"/>
      <color theme="1"/>
      <name val="Corbel"/>
      <family val="2"/>
    </font>
    <font>
      <sz val="9"/>
      <color theme="1"/>
      <name val="Corbel"/>
      <family val="2"/>
    </font>
    <font>
      <b/>
      <sz val="9"/>
      <color theme="1"/>
      <name val="Corbel"/>
      <family val="2"/>
    </font>
    <font>
      <sz val="14"/>
      <color theme="1"/>
      <name val="Corbel"/>
      <family val="2"/>
    </font>
    <font>
      <b/>
      <sz val="24"/>
      <color theme="1"/>
      <name val="Corbel"/>
      <family val="2"/>
    </font>
    <font>
      <b/>
      <u/>
      <sz val="16"/>
      <color theme="1"/>
      <name val="Corbel"/>
      <family val="2"/>
    </font>
    <font>
      <sz val="14"/>
      <color indexed="8"/>
      <name val="Corbe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4" fillId="0" borderId="0">
      <alignment vertical="center"/>
    </xf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233">
    <xf numFmtId="0" fontId="0" fillId="0" borderId="0" xfId="0"/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0" fontId="10" fillId="0" borderId="0" xfId="0" applyFont="1"/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6" borderId="25" xfId="0" applyFont="1" applyFill="1" applyBorder="1"/>
    <xf numFmtId="3" fontId="9" fillId="5" borderId="40" xfId="0" applyNumberFormat="1" applyFont="1" applyFill="1" applyBorder="1" applyAlignment="1">
      <alignment horizontal="left" wrapText="1"/>
    </xf>
    <xf numFmtId="0" fontId="11" fillId="0" borderId="12" xfId="0" applyFont="1" applyBorder="1"/>
    <xf numFmtId="0" fontId="11" fillId="0" borderId="0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0" fontId="12" fillId="0" borderId="0" xfId="0" applyFont="1"/>
    <xf numFmtId="3" fontId="13" fillId="0" borderId="7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 vertical="center"/>
    </xf>
    <xf numFmtId="3" fontId="13" fillId="6" borderId="26" xfId="0" applyNumberFormat="1" applyFont="1" applyFill="1" applyBorder="1" applyAlignment="1">
      <alignment horizontal="center"/>
    </xf>
    <xf numFmtId="3" fontId="13" fillId="6" borderId="39" xfId="0" applyNumberFormat="1" applyFont="1" applyFill="1" applyBorder="1" applyAlignment="1">
      <alignment horizontal="center"/>
    </xf>
    <xf numFmtId="3" fontId="13" fillId="5" borderId="28" xfId="0" applyNumberFormat="1" applyFont="1" applyFill="1" applyBorder="1" applyAlignment="1">
      <alignment horizontal="center"/>
    </xf>
    <xf numFmtId="0" fontId="16" fillId="0" borderId="0" xfId="0" applyFont="1" applyAlignment="1"/>
    <xf numFmtId="0" fontId="17" fillId="0" borderId="0" xfId="0" applyFont="1" applyAlignment="1"/>
    <xf numFmtId="0" fontId="18" fillId="0" borderId="17" xfId="0" applyFont="1" applyBorder="1"/>
    <xf numFmtId="17" fontId="18" fillId="5" borderId="32" xfId="0" applyNumberFormat="1" applyFont="1" applyFill="1" applyBorder="1" applyAlignment="1">
      <alignment horizontal="center" vertical="center"/>
    </xf>
    <xf numFmtId="17" fontId="18" fillId="5" borderId="18" xfId="0" applyNumberFormat="1" applyFont="1" applyFill="1" applyBorder="1" applyAlignment="1">
      <alignment horizontal="center" vertical="center"/>
    </xf>
    <xf numFmtId="3" fontId="14" fillId="7" borderId="36" xfId="0" applyNumberFormat="1" applyFont="1" applyFill="1" applyBorder="1" applyAlignment="1">
      <alignment horizontal="center"/>
    </xf>
    <xf numFmtId="3" fontId="14" fillId="8" borderId="36" xfId="0" applyNumberFormat="1" applyFont="1" applyFill="1" applyBorder="1" applyAlignment="1">
      <alignment horizontal="center"/>
    </xf>
    <xf numFmtId="0" fontId="20" fillId="0" borderId="12" xfId="0" applyFont="1" applyBorder="1"/>
    <xf numFmtId="0" fontId="20" fillId="0" borderId="0" xfId="0" applyFont="1" applyBorder="1"/>
    <xf numFmtId="0" fontId="19" fillId="0" borderId="0" xfId="0" applyFont="1" applyBorder="1"/>
    <xf numFmtId="0" fontId="21" fillId="0" borderId="0" xfId="0" applyFont="1" applyBorder="1"/>
    <xf numFmtId="0" fontId="18" fillId="0" borderId="0" xfId="0" applyFont="1" applyBorder="1"/>
    <xf numFmtId="0" fontId="17" fillId="0" borderId="12" xfId="0" applyFont="1" applyBorder="1"/>
    <xf numFmtId="0" fontId="17" fillId="0" borderId="0" xfId="0" applyFont="1" applyBorder="1"/>
    <xf numFmtId="0" fontId="22" fillId="0" borderId="0" xfId="0" applyFont="1"/>
    <xf numFmtId="0" fontId="21" fillId="0" borderId="12" xfId="0" applyFont="1" applyBorder="1"/>
    <xf numFmtId="3" fontId="20" fillId="0" borderId="0" xfId="0" applyNumberFormat="1" applyFont="1" applyBorder="1" applyAlignment="1">
      <alignment horizontal="center"/>
    </xf>
    <xf numFmtId="3" fontId="20" fillId="0" borderId="0" xfId="20" applyNumberFormat="1" applyFont="1" applyBorder="1" applyAlignment="1">
      <alignment horizontal="center"/>
    </xf>
    <xf numFmtId="3" fontId="15" fillId="0" borderId="32" xfId="0" applyNumberFormat="1" applyFont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32" xfId="0" applyNumberFormat="1" applyFont="1" applyBorder="1" applyAlignment="1">
      <alignment horizontal="center" vertical="center"/>
    </xf>
    <xf numFmtId="3" fontId="15" fillId="0" borderId="32" xfId="20" applyNumberFormat="1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/>
    </xf>
    <xf numFmtId="3" fontId="15" fillId="0" borderId="31" xfId="0" applyNumberFormat="1" applyFont="1" applyBorder="1" applyAlignment="1">
      <alignment horizontal="center"/>
    </xf>
    <xf numFmtId="3" fontId="15" fillId="0" borderId="31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3" fontId="15" fillId="7" borderId="42" xfId="0" applyNumberFormat="1" applyFont="1" applyFill="1" applyBorder="1" applyAlignment="1">
      <alignment horizontal="center"/>
    </xf>
    <xf numFmtId="3" fontId="15" fillId="0" borderId="38" xfId="0" applyNumberFormat="1" applyFont="1" applyBorder="1" applyAlignment="1">
      <alignment horizontal="center"/>
    </xf>
    <xf numFmtId="3" fontId="15" fillId="0" borderId="38" xfId="0" applyNumberFormat="1" applyFont="1" applyBorder="1" applyAlignment="1">
      <alignment horizontal="center" vertical="center"/>
    </xf>
    <xf numFmtId="3" fontId="15" fillId="0" borderId="41" xfId="20" applyNumberFormat="1" applyFont="1" applyBorder="1" applyAlignment="1">
      <alignment horizontal="center"/>
    </xf>
    <xf numFmtId="3" fontId="15" fillId="0" borderId="44" xfId="0" applyNumberFormat="1" applyFont="1" applyBorder="1" applyAlignment="1">
      <alignment horizont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45" xfId="20" applyNumberFormat="1" applyFont="1" applyBorder="1" applyAlignment="1">
      <alignment horizontal="center"/>
    </xf>
    <xf numFmtId="0" fontId="6" fillId="0" borderId="0" xfId="0" applyFont="1" applyBorder="1"/>
    <xf numFmtId="0" fontId="16" fillId="0" borderId="0" xfId="0" applyFont="1" applyBorder="1" applyAlignment="1"/>
    <xf numFmtId="0" fontId="17" fillId="0" borderId="0" xfId="0" applyFont="1" applyBorder="1" applyAlignment="1"/>
    <xf numFmtId="0" fontId="22" fillId="0" borderId="0" xfId="0" applyFont="1" applyBorder="1"/>
    <xf numFmtId="0" fontId="12" fillId="0" borderId="0" xfId="0" applyFont="1" applyBorder="1"/>
    <xf numFmtId="3" fontId="15" fillId="8" borderId="42" xfId="0" applyNumberFormat="1" applyFont="1" applyFill="1" applyBorder="1" applyAlignment="1">
      <alignment horizontal="center"/>
    </xf>
    <xf numFmtId="3" fontId="13" fillId="0" borderId="6" xfId="0" applyNumberFormat="1" applyFont="1" applyBorder="1" applyAlignment="1">
      <alignment horizontal="center" vertical="center"/>
    </xf>
    <xf numFmtId="3" fontId="13" fillId="0" borderId="44" xfId="0" applyNumberFormat="1" applyFont="1" applyBorder="1" applyAlignment="1">
      <alignment horizontal="center" vertical="center"/>
    </xf>
    <xf numFmtId="4" fontId="13" fillId="6" borderId="8" xfId="0" applyNumberFormat="1" applyFont="1" applyFill="1" applyBorder="1" applyAlignment="1">
      <alignment horizontal="center" vertical="center"/>
    </xf>
    <xf numFmtId="0" fontId="19" fillId="10" borderId="38" xfId="0" applyFont="1" applyFill="1" applyBorder="1"/>
    <xf numFmtId="0" fontId="19" fillId="10" borderId="44" xfId="0" applyFont="1" applyFill="1" applyBorder="1"/>
    <xf numFmtId="0" fontId="19" fillId="10" borderId="42" xfId="0" applyFont="1" applyFill="1" applyBorder="1"/>
    <xf numFmtId="3" fontId="15" fillId="0" borderId="47" xfId="0" applyNumberFormat="1" applyFont="1" applyBorder="1" applyAlignment="1">
      <alignment horizontal="center" vertical="center"/>
    </xf>
    <xf numFmtId="3" fontId="15" fillId="0" borderId="48" xfId="0" applyNumberFormat="1" applyFont="1" applyBorder="1" applyAlignment="1">
      <alignment horizontal="center" vertical="center"/>
    </xf>
    <xf numFmtId="3" fontId="15" fillId="0" borderId="48" xfId="0" applyNumberFormat="1" applyFont="1" applyBorder="1" applyAlignment="1">
      <alignment horizontal="center"/>
    </xf>
    <xf numFmtId="3" fontId="15" fillId="0" borderId="47" xfId="0" applyNumberFormat="1" applyFont="1" applyBorder="1" applyAlignment="1">
      <alignment horizontal="center"/>
    </xf>
    <xf numFmtId="3" fontId="15" fillId="7" borderId="49" xfId="0" applyNumberFormat="1" applyFont="1" applyFill="1" applyBorder="1" applyAlignment="1">
      <alignment horizontal="center"/>
    </xf>
    <xf numFmtId="3" fontId="15" fillId="0" borderId="28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/>
    </xf>
    <xf numFmtId="3" fontId="15" fillId="0" borderId="28" xfId="0" applyNumberFormat="1" applyFont="1" applyBorder="1" applyAlignment="1">
      <alignment horizontal="center"/>
    </xf>
    <xf numFmtId="3" fontId="15" fillId="7" borderId="37" xfId="0" applyNumberFormat="1" applyFont="1" applyFill="1" applyBorder="1" applyAlignment="1">
      <alignment horizontal="center"/>
    </xf>
    <xf numFmtId="3" fontId="15" fillId="7" borderId="43" xfId="0" applyNumberFormat="1" applyFont="1" applyFill="1" applyBorder="1" applyAlignment="1">
      <alignment horizontal="center"/>
    </xf>
    <xf numFmtId="3" fontId="14" fillId="7" borderId="42" xfId="0" applyNumberFormat="1" applyFont="1" applyFill="1" applyBorder="1" applyAlignment="1">
      <alignment horizontal="center"/>
    </xf>
    <xf numFmtId="3" fontId="14" fillId="8" borderId="42" xfId="0" applyNumberFormat="1" applyFont="1" applyFill="1" applyBorder="1" applyAlignment="1">
      <alignment horizontal="center"/>
    </xf>
    <xf numFmtId="0" fontId="18" fillId="0" borderId="50" xfId="0" applyFont="1" applyBorder="1"/>
    <xf numFmtId="17" fontId="18" fillId="5" borderId="51" xfId="0" applyNumberFormat="1" applyFont="1" applyFill="1" applyBorder="1" applyAlignment="1">
      <alignment horizontal="center" vertical="center"/>
    </xf>
    <xf numFmtId="17" fontId="18" fillId="5" borderId="52" xfId="0" applyNumberFormat="1" applyFont="1" applyFill="1" applyBorder="1" applyAlignment="1">
      <alignment horizontal="center" vertical="center"/>
    </xf>
    <xf numFmtId="0" fontId="18" fillId="11" borderId="51" xfId="0" applyFont="1" applyFill="1" applyBorder="1"/>
    <xf numFmtId="0" fontId="19" fillId="10" borderId="18" xfId="0" applyFont="1" applyFill="1" applyBorder="1"/>
    <xf numFmtId="0" fontId="19" fillId="10" borderId="29" xfId="0" applyFont="1" applyFill="1" applyBorder="1"/>
    <xf numFmtId="0" fontId="19" fillId="10" borderId="30" xfId="0" applyFont="1" applyFill="1" applyBorder="1"/>
    <xf numFmtId="0" fontId="19" fillId="10" borderId="31" xfId="0" applyFont="1" applyFill="1" applyBorder="1"/>
    <xf numFmtId="0" fontId="18" fillId="12" borderId="18" xfId="0" applyFont="1" applyFill="1" applyBorder="1" applyAlignment="1">
      <alignment horizontal="center"/>
    </xf>
    <xf numFmtId="0" fontId="19" fillId="10" borderId="53" xfId="0" applyFont="1" applyFill="1" applyBorder="1"/>
    <xf numFmtId="3" fontId="15" fillId="0" borderId="54" xfId="0" applyNumberFormat="1" applyFont="1" applyBorder="1" applyAlignment="1">
      <alignment horizontal="center" vertical="center"/>
    </xf>
    <xf numFmtId="3" fontId="15" fillId="0" borderId="55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54" xfId="0" applyNumberFormat="1" applyFont="1" applyBorder="1" applyAlignment="1">
      <alignment horizontal="center"/>
    </xf>
    <xf numFmtId="3" fontId="15" fillId="0" borderId="55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17" fontId="18" fillId="5" borderId="56" xfId="0" applyNumberFormat="1" applyFont="1" applyFill="1" applyBorder="1" applyAlignment="1">
      <alignment horizontal="center" vertical="center"/>
    </xf>
    <xf numFmtId="3" fontId="14" fillId="7" borderId="53" xfId="20" applyNumberFormat="1" applyFont="1" applyFill="1" applyBorder="1" applyAlignment="1">
      <alignment horizontal="center"/>
    </xf>
    <xf numFmtId="3" fontId="15" fillId="0" borderId="33" xfId="20" applyNumberFormat="1" applyFont="1" applyBorder="1" applyAlignment="1">
      <alignment horizontal="center"/>
    </xf>
    <xf numFmtId="3" fontId="15" fillId="0" borderId="46" xfId="20" applyNumberFormat="1" applyFont="1" applyBorder="1" applyAlignment="1">
      <alignment horizontal="center"/>
    </xf>
    <xf numFmtId="3" fontId="15" fillId="0" borderId="57" xfId="20" applyNumberFormat="1" applyFont="1" applyBorder="1" applyAlignment="1">
      <alignment horizontal="center"/>
    </xf>
    <xf numFmtId="3" fontId="14" fillId="8" borderId="53" xfId="20" applyNumberFormat="1" applyFont="1" applyFill="1" applyBorder="1" applyAlignment="1">
      <alignment horizontal="center"/>
    </xf>
    <xf numFmtId="0" fontId="18" fillId="2" borderId="51" xfId="0" applyFont="1" applyFill="1" applyBorder="1"/>
    <xf numFmtId="17" fontId="18" fillId="5" borderId="58" xfId="0" applyNumberFormat="1" applyFont="1" applyFill="1" applyBorder="1" applyAlignment="1">
      <alignment horizontal="center" vertical="center"/>
    </xf>
    <xf numFmtId="17" fontId="18" fillId="5" borderId="50" xfId="0" applyNumberFormat="1" applyFont="1" applyFill="1" applyBorder="1" applyAlignment="1">
      <alignment horizontal="center" vertical="center"/>
    </xf>
    <xf numFmtId="3" fontId="15" fillId="7" borderId="36" xfId="0" applyNumberFormat="1" applyFont="1" applyFill="1" applyBorder="1" applyAlignment="1">
      <alignment horizontal="center"/>
    </xf>
    <xf numFmtId="3" fontId="15" fillId="7" borderId="32" xfId="20" applyNumberFormat="1" applyFont="1" applyFill="1" applyBorder="1" applyAlignment="1">
      <alignment horizontal="center"/>
    </xf>
    <xf numFmtId="3" fontId="15" fillId="8" borderId="36" xfId="0" applyNumberFormat="1" applyFont="1" applyFill="1" applyBorder="1" applyAlignment="1">
      <alignment horizontal="center"/>
    </xf>
    <xf numFmtId="3" fontId="15" fillId="8" borderId="32" xfId="20" applyNumberFormat="1" applyFont="1" applyFill="1" applyBorder="1" applyAlignment="1">
      <alignment horizontal="center"/>
    </xf>
    <xf numFmtId="0" fontId="18" fillId="11" borderId="18" xfId="0" applyFont="1" applyFill="1" applyBorder="1" applyAlignment="1">
      <alignment horizontal="center"/>
    </xf>
    <xf numFmtId="0" fontId="19" fillId="13" borderId="18" xfId="0" applyFont="1" applyFill="1" applyBorder="1"/>
    <xf numFmtId="0" fontId="19" fillId="13" borderId="29" xfId="0" applyFont="1" applyFill="1" applyBorder="1"/>
    <xf numFmtId="0" fontId="19" fillId="13" borderId="30" xfId="0" applyFont="1" applyFill="1" applyBorder="1"/>
    <xf numFmtId="0" fontId="19" fillId="13" borderId="31" xfId="0" applyFont="1" applyFill="1" applyBorder="1"/>
    <xf numFmtId="0" fontId="22" fillId="0" borderId="12" xfId="0" applyFont="1" applyBorder="1"/>
    <xf numFmtId="0" fontId="19" fillId="14" borderId="18" xfId="0" applyFont="1" applyFill="1" applyBorder="1"/>
    <xf numFmtId="0" fontId="19" fillId="14" borderId="29" xfId="0" applyFont="1" applyFill="1" applyBorder="1"/>
    <xf numFmtId="0" fontId="19" fillId="14" borderId="30" xfId="0" applyFont="1" applyFill="1" applyBorder="1"/>
    <xf numFmtId="0" fontId="19" fillId="14" borderId="31" xfId="0" applyFont="1" applyFill="1" applyBorder="1"/>
    <xf numFmtId="0" fontId="18" fillId="15" borderId="18" xfId="0" applyFont="1" applyFill="1" applyBorder="1" applyAlignment="1">
      <alignment horizontal="center"/>
    </xf>
    <xf numFmtId="3" fontId="22" fillId="0" borderId="32" xfId="0" applyNumberFormat="1" applyFont="1" applyBorder="1" applyAlignment="1">
      <alignment horizontal="center"/>
    </xf>
    <xf numFmtId="3" fontId="22" fillId="0" borderId="18" xfId="0" applyNumberFormat="1" applyFont="1" applyBorder="1" applyAlignment="1">
      <alignment horizontal="center"/>
    </xf>
    <xf numFmtId="3" fontId="22" fillId="0" borderId="18" xfId="0" applyNumberFormat="1" applyFont="1" applyBorder="1" applyAlignment="1">
      <alignment horizontal="center" vertical="center"/>
    </xf>
    <xf numFmtId="3" fontId="22" fillId="0" borderId="32" xfId="0" applyNumberFormat="1" applyFont="1" applyBorder="1" applyAlignment="1">
      <alignment horizontal="center" vertical="center"/>
    </xf>
    <xf numFmtId="3" fontId="22" fillId="0" borderId="32" xfId="20" applyNumberFormat="1" applyFont="1" applyBorder="1" applyAlignment="1">
      <alignment horizontal="center"/>
    </xf>
    <xf numFmtId="3" fontId="22" fillId="0" borderId="33" xfId="0" applyNumberFormat="1" applyFont="1" applyBorder="1" applyAlignment="1">
      <alignment horizontal="center"/>
    </xf>
    <xf numFmtId="3" fontId="22" fillId="0" borderId="29" xfId="0" applyNumberFormat="1" applyFont="1" applyBorder="1" applyAlignment="1">
      <alignment horizontal="center"/>
    </xf>
    <xf numFmtId="3" fontId="22" fillId="0" borderId="29" xfId="0" applyNumberFormat="1" applyFont="1" applyBorder="1" applyAlignment="1">
      <alignment horizontal="center" vertical="center"/>
    </xf>
    <xf numFmtId="3" fontId="22" fillId="0" borderId="33" xfId="0" applyNumberFormat="1" applyFont="1" applyBorder="1" applyAlignment="1">
      <alignment horizontal="center" vertical="center"/>
    </xf>
    <xf numFmtId="3" fontId="22" fillId="0" borderId="34" xfId="0" applyNumberFormat="1" applyFont="1" applyBorder="1" applyAlignment="1">
      <alignment horizontal="center"/>
    </xf>
    <xf numFmtId="3" fontId="22" fillId="0" borderId="30" xfId="0" applyNumberFormat="1" applyFont="1" applyBorder="1" applyAlignment="1">
      <alignment horizontal="center"/>
    </xf>
    <xf numFmtId="3" fontId="22" fillId="0" borderId="30" xfId="0" applyNumberFormat="1" applyFont="1" applyBorder="1" applyAlignment="1">
      <alignment horizontal="center" vertical="center"/>
    </xf>
    <xf numFmtId="3" fontId="22" fillId="0" borderId="34" xfId="0" applyNumberFormat="1" applyFont="1" applyBorder="1" applyAlignment="1">
      <alignment horizontal="center" vertical="center"/>
    </xf>
    <xf numFmtId="3" fontId="22" fillId="0" borderId="35" xfId="0" applyNumberFormat="1" applyFont="1" applyBorder="1" applyAlignment="1">
      <alignment horizontal="center"/>
    </xf>
    <xf numFmtId="3" fontId="22" fillId="0" borderId="31" xfId="0" applyNumberFormat="1" applyFont="1" applyBorder="1" applyAlignment="1">
      <alignment horizontal="center"/>
    </xf>
    <xf numFmtId="3" fontId="22" fillId="0" borderId="31" xfId="0" applyNumberFormat="1" applyFont="1" applyBorder="1" applyAlignment="1">
      <alignment horizontal="center" vertical="center"/>
    </xf>
    <xf numFmtId="3" fontId="22" fillId="0" borderId="35" xfId="0" applyNumberFormat="1" applyFont="1" applyBorder="1" applyAlignment="1">
      <alignment horizontal="center" vertical="center"/>
    </xf>
    <xf numFmtId="3" fontId="22" fillId="7" borderId="36" xfId="0" applyNumberFormat="1" applyFont="1" applyFill="1" applyBorder="1" applyAlignment="1">
      <alignment horizontal="center"/>
    </xf>
    <xf numFmtId="3" fontId="22" fillId="7" borderId="32" xfId="20" applyNumberFormat="1" applyFont="1" applyFill="1" applyBorder="1" applyAlignment="1">
      <alignment horizontal="center"/>
    </xf>
    <xf numFmtId="3" fontId="22" fillId="8" borderId="36" xfId="0" applyNumberFormat="1" applyFont="1" applyFill="1" applyBorder="1" applyAlignment="1">
      <alignment horizontal="center"/>
    </xf>
    <xf numFmtId="3" fontId="22" fillId="8" borderId="32" xfId="20" applyNumberFormat="1" applyFont="1" applyFill="1" applyBorder="1" applyAlignment="1">
      <alignment horizontal="center"/>
    </xf>
    <xf numFmtId="3" fontId="22" fillId="7" borderId="0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8" fillId="0" borderId="2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8" borderId="25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18" fillId="8" borderId="22" xfId="0" applyFont="1" applyFill="1" applyBorder="1" applyAlignment="1">
      <alignment horizontal="center" vertical="center"/>
    </xf>
    <xf numFmtId="0" fontId="18" fillId="8" borderId="3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" fontId="9" fillId="2" borderId="25" xfId="0" applyNumberFormat="1" applyFont="1" applyFill="1" applyBorder="1" applyAlignment="1">
      <alignment horizontal="center"/>
    </xf>
    <xf numFmtId="17" fontId="9" fillId="2" borderId="20" xfId="0" applyNumberFormat="1" applyFont="1" applyFill="1" applyBorder="1" applyAlignment="1">
      <alignment horizontal="center"/>
    </xf>
    <xf numFmtId="17" fontId="9" fillId="2" borderId="21" xfId="0" applyNumberFormat="1" applyFont="1" applyFill="1" applyBorder="1" applyAlignment="1">
      <alignment horizontal="center"/>
    </xf>
    <xf numFmtId="17" fontId="9" fillId="9" borderId="5" xfId="0" applyNumberFormat="1" applyFont="1" applyFill="1" applyBorder="1" applyAlignment="1">
      <alignment horizontal="center"/>
    </xf>
    <xf numFmtId="17" fontId="9" fillId="9" borderId="3" xfId="0" applyNumberFormat="1" applyFont="1" applyFill="1" applyBorder="1" applyAlignment="1">
      <alignment horizontal="center"/>
    </xf>
    <xf numFmtId="17" fontId="9" fillId="9" borderId="4" xfId="0" applyNumberFormat="1" applyFont="1" applyFill="1" applyBorder="1" applyAlignment="1">
      <alignment horizontal="center"/>
    </xf>
    <xf numFmtId="17" fontId="9" fillId="6" borderId="3" xfId="0" applyNumberFormat="1" applyFont="1" applyFill="1" applyBorder="1" applyAlignment="1">
      <alignment horizontal="center"/>
    </xf>
    <xf numFmtId="17" fontId="9" fillId="6" borderId="4" xfId="0" applyNumberFormat="1" applyFont="1" applyFill="1" applyBorder="1" applyAlignment="1">
      <alignment horizontal="center"/>
    </xf>
    <xf numFmtId="17" fontId="9" fillId="4" borderId="25" xfId="0" applyNumberFormat="1" applyFont="1" applyFill="1" applyBorder="1" applyAlignment="1">
      <alignment horizontal="center"/>
    </xf>
    <xf numFmtId="17" fontId="9" fillId="4" borderId="3" xfId="0" applyNumberFormat="1" applyFont="1" applyFill="1" applyBorder="1" applyAlignment="1">
      <alignment horizontal="center"/>
    </xf>
    <xf numFmtId="17" fontId="9" fillId="4" borderId="4" xfId="0" applyNumberFormat="1" applyFont="1" applyFill="1" applyBorder="1" applyAlignment="1">
      <alignment horizontal="center"/>
    </xf>
    <xf numFmtId="17" fontId="9" fillId="3" borderId="3" xfId="0" applyNumberFormat="1" applyFont="1" applyFill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0" fillId="0" borderId="0" xfId="0"/>
    <xf numFmtId="0" fontId="24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0" xfId="0"/>
    <xf numFmtId="0" fontId="6" fillId="0" borderId="0" xfId="0" applyFont="1"/>
    <xf numFmtId="165" fontId="17" fillId="0" borderId="7" xfId="0" applyNumberFormat="1" applyFont="1" applyBorder="1"/>
    <xf numFmtId="165" fontId="22" fillId="0" borderId="8" xfId="0" applyNumberFormat="1" applyFont="1" applyBorder="1"/>
    <xf numFmtId="165" fontId="22" fillId="0" borderId="59" xfId="0" applyNumberFormat="1" applyFont="1" applyBorder="1"/>
    <xf numFmtId="3" fontId="22" fillId="0" borderId="59" xfId="0" applyNumberFormat="1" applyFont="1" applyBorder="1"/>
    <xf numFmtId="3" fontId="25" fillId="0" borderId="59" xfId="0" applyNumberFormat="1" applyFont="1" applyBorder="1"/>
    <xf numFmtId="165" fontId="17" fillId="0" borderId="60" xfId="0" applyNumberFormat="1" applyFont="1" applyBorder="1"/>
    <xf numFmtId="165" fontId="22" fillId="0" borderId="57" xfId="0" applyNumberFormat="1" applyFont="1" applyBorder="1"/>
    <xf numFmtId="165" fontId="22" fillId="0" borderId="61" xfId="0" applyNumberFormat="1" applyFont="1" applyBorder="1"/>
    <xf numFmtId="165" fontId="17" fillId="11" borderId="50" xfId="0" applyNumberFormat="1" applyFont="1" applyFill="1" applyBorder="1"/>
    <xf numFmtId="165" fontId="17" fillId="11" borderId="52" xfId="0" applyNumberFormat="1" applyFont="1" applyFill="1" applyBorder="1"/>
    <xf numFmtId="165" fontId="17" fillId="0" borderId="6" xfId="0" applyNumberFormat="1" applyFont="1" applyBorder="1"/>
    <xf numFmtId="165" fontId="22" fillId="0" borderId="45" xfId="0" applyNumberFormat="1" applyFont="1" applyBorder="1"/>
    <xf numFmtId="165" fontId="22" fillId="0" borderId="62" xfId="0" applyNumberFormat="1" applyFont="1" applyBorder="1"/>
    <xf numFmtId="0" fontId="17" fillId="16" borderId="50" xfId="0" applyFont="1" applyFill="1" applyBorder="1" applyAlignment="1">
      <alignment horizontal="center"/>
    </xf>
    <xf numFmtId="0" fontId="17" fillId="16" borderId="52" xfId="0" applyFont="1" applyFill="1" applyBorder="1" applyAlignment="1">
      <alignment horizontal="center"/>
    </xf>
    <xf numFmtId="0" fontId="17" fillId="16" borderId="4" xfId="0" applyFont="1" applyFill="1" applyBorder="1" applyAlignment="1">
      <alignment horizontal="center"/>
    </xf>
    <xf numFmtId="165" fontId="14" fillId="11" borderId="4" xfId="0" applyNumberFormat="1" applyFont="1" applyFill="1" applyBorder="1"/>
  </cellXfs>
  <cellStyles count="21">
    <cellStyle name="Comma" xfId="20" builtinId="3"/>
    <cellStyle name="Comma 10" xfId="1"/>
    <cellStyle name="Comma 2" xfId="2"/>
    <cellStyle name="Comma 2 2" xfId="3"/>
    <cellStyle name="Comma 2 2 2" xfId="4"/>
    <cellStyle name="Comma 2 3" xfId="5"/>
    <cellStyle name="Comma 21" xfId="6"/>
    <cellStyle name="Normal" xfId="0" builtinId="0"/>
    <cellStyle name="Normal 18" xfId="7"/>
    <cellStyle name="Normal 2" xfId="8"/>
    <cellStyle name="Normal 2 2" xfId="9"/>
    <cellStyle name="Normal 2 3" xfId="10"/>
    <cellStyle name="Normal 2 4" xfId="11"/>
    <cellStyle name="Normal 23" xfId="12"/>
    <cellStyle name="Normal 3" xfId="13"/>
    <cellStyle name="Normal 3 2" xfId="14"/>
    <cellStyle name="Normal 3 3" xfId="15"/>
    <cellStyle name="Normal 4" xfId="16"/>
    <cellStyle name="Normal 5 2" xfId="17"/>
    <cellStyle name="Normal 6 2" xfId="18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B14" sqref="B14"/>
    </sheetView>
  </sheetViews>
  <sheetFormatPr defaultRowHeight="15" x14ac:dyDescent="0.25"/>
  <cols>
    <col min="1" max="1" width="37.85546875" customWidth="1"/>
    <col min="2" max="2" width="12.42578125" customWidth="1"/>
    <col min="3" max="3" width="27" customWidth="1"/>
    <col min="4" max="4" width="24.140625" customWidth="1"/>
    <col min="5" max="5" width="25.140625" customWidth="1"/>
    <col min="6" max="6" width="20.42578125" customWidth="1"/>
    <col min="7" max="7" width="24.85546875" customWidth="1"/>
  </cols>
  <sheetData>
    <row r="1" spans="1:7" ht="21.75" thickBot="1" x14ac:dyDescent="0.3">
      <c r="A1" s="206" t="s">
        <v>77</v>
      </c>
      <c r="B1" s="207"/>
      <c r="C1" s="207"/>
      <c r="D1" s="207"/>
      <c r="E1" s="207"/>
      <c r="F1" s="207"/>
      <c r="G1" s="209"/>
    </row>
    <row r="2" spans="1:7" ht="21.75" thickBot="1" x14ac:dyDescent="0.3">
      <c r="A2" s="212"/>
      <c r="B2" s="213"/>
      <c r="C2" s="210" t="s">
        <v>78</v>
      </c>
      <c r="D2" s="210"/>
      <c r="E2" s="210"/>
      <c r="F2" s="210"/>
      <c r="G2" s="211"/>
    </row>
    <row r="3" spans="1:7" ht="19.5" thickBot="1" x14ac:dyDescent="0.35">
      <c r="A3" s="229" t="s">
        <v>79</v>
      </c>
      <c r="B3" s="230" t="s">
        <v>80</v>
      </c>
      <c r="C3" s="231" t="s">
        <v>73</v>
      </c>
      <c r="D3" s="231" t="s">
        <v>72</v>
      </c>
      <c r="E3" s="231" t="s">
        <v>71</v>
      </c>
      <c r="F3" s="231" t="s">
        <v>70</v>
      </c>
      <c r="G3" s="231" t="s">
        <v>74</v>
      </c>
    </row>
    <row r="4" spans="1:7" ht="18.75" x14ac:dyDescent="0.3">
      <c r="A4" s="226" t="s">
        <v>48</v>
      </c>
      <c r="B4" s="227" t="s">
        <v>81</v>
      </c>
      <c r="C4" s="228">
        <v>1168189608</v>
      </c>
      <c r="D4" s="228">
        <v>360131576</v>
      </c>
      <c r="E4" s="228">
        <v>27822675</v>
      </c>
      <c r="F4" s="228">
        <v>83279103</v>
      </c>
      <c r="G4" s="228"/>
    </row>
    <row r="5" spans="1:7" ht="18.75" x14ac:dyDescent="0.3">
      <c r="A5" s="216" t="s">
        <v>49</v>
      </c>
      <c r="B5" s="217" t="s">
        <v>81</v>
      </c>
      <c r="C5" s="218">
        <v>1269967517</v>
      </c>
      <c r="D5" s="218">
        <v>443169348</v>
      </c>
      <c r="E5" s="218">
        <v>1066780</v>
      </c>
      <c r="F5" s="218">
        <v>7568964</v>
      </c>
      <c r="G5" s="218"/>
    </row>
    <row r="6" spans="1:7" ht="18.75" x14ac:dyDescent="0.3">
      <c r="A6" s="216" t="s">
        <v>50</v>
      </c>
      <c r="B6" s="217" t="s">
        <v>81</v>
      </c>
      <c r="C6" s="218">
        <v>1673981201</v>
      </c>
      <c r="D6" s="218">
        <v>504596385</v>
      </c>
      <c r="E6" s="218">
        <v>12169874</v>
      </c>
      <c r="F6" s="218">
        <v>69465640</v>
      </c>
      <c r="G6" s="218">
        <v>0</v>
      </c>
    </row>
    <row r="7" spans="1:7" ht="18.75" x14ac:dyDescent="0.3">
      <c r="A7" s="216" t="s">
        <v>51</v>
      </c>
      <c r="B7" s="217" t="s">
        <v>81</v>
      </c>
      <c r="C7" s="219">
        <v>1680084767</v>
      </c>
      <c r="D7" s="219">
        <v>360194376</v>
      </c>
      <c r="E7" s="219">
        <v>45272181</v>
      </c>
      <c r="F7" s="219">
        <v>43582756</v>
      </c>
      <c r="G7" s="219">
        <v>10630501</v>
      </c>
    </row>
    <row r="8" spans="1:7" ht="18.75" x14ac:dyDescent="0.3">
      <c r="A8" s="216" t="s">
        <v>52</v>
      </c>
      <c r="B8" s="217" t="s">
        <v>81</v>
      </c>
      <c r="C8" s="219">
        <v>1506270122</v>
      </c>
      <c r="D8" s="219">
        <v>387560574</v>
      </c>
      <c r="E8" s="219">
        <v>11845544</v>
      </c>
      <c r="F8" s="219">
        <v>55264772</v>
      </c>
      <c r="G8" s="219">
        <v>4984338</v>
      </c>
    </row>
    <row r="9" spans="1:7" ht="18.75" x14ac:dyDescent="0.3">
      <c r="A9" s="216" t="s">
        <v>53</v>
      </c>
      <c r="B9" s="217" t="s">
        <v>81</v>
      </c>
      <c r="C9" s="219">
        <v>1432593475</v>
      </c>
      <c r="D9" s="219">
        <v>360142865</v>
      </c>
      <c r="E9" s="219">
        <v>38051823</v>
      </c>
      <c r="F9" s="219">
        <v>23852942</v>
      </c>
      <c r="G9" s="219">
        <v>0</v>
      </c>
    </row>
    <row r="10" spans="1:7" ht="18.75" x14ac:dyDescent="0.3">
      <c r="A10" s="216" t="s">
        <v>54</v>
      </c>
      <c r="B10" s="217" t="s">
        <v>81</v>
      </c>
      <c r="C10" s="219">
        <v>1878303469</v>
      </c>
      <c r="D10" s="219">
        <v>206994850</v>
      </c>
      <c r="E10" s="219">
        <v>39917731</v>
      </c>
      <c r="F10" s="219">
        <v>39550315</v>
      </c>
      <c r="G10" s="219">
        <v>0</v>
      </c>
    </row>
    <row r="11" spans="1:7" ht="18.75" x14ac:dyDescent="0.3">
      <c r="A11" s="216" t="s">
        <v>55</v>
      </c>
      <c r="B11" s="217" t="s">
        <v>81</v>
      </c>
      <c r="C11" s="220">
        <v>1878303469</v>
      </c>
      <c r="D11" s="220">
        <v>206994850</v>
      </c>
      <c r="E11" s="220">
        <v>39917731</v>
      </c>
      <c r="F11" s="220">
        <v>39550315</v>
      </c>
      <c r="G11" s="220">
        <v>0</v>
      </c>
    </row>
    <row r="12" spans="1:7" ht="18.75" x14ac:dyDescent="0.3">
      <c r="A12" s="216" t="s">
        <v>56</v>
      </c>
      <c r="B12" s="217" t="s">
        <v>81</v>
      </c>
      <c r="C12" s="219">
        <v>1296913086</v>
      </c>
      <c r="D12" s="219">
        <v>189990608</v>
      </c>
      <c r="E12" s="219">
        <v>38270576</v>
      </c>
      <c r="F12" s="219">
        <v>22794949</v>
      </c>
      <c r="G12" s="219">
        <v>0</v>
      </c>
    </row>
    <row r="13" spans="1:7" ht="18.75" x14ac:dyDescent="0.3">
      <c r="A13" s="216" t="s">
        <v>57</v>
      </c>
      <c r="B13" s="217" t="s">
        <v>81</v>
      </c>
      <c r="C13" s="218">
        <v>1452717451</v>
      </c>
      <c r="D13" s="218">
        <v>453625991</v>
      </c>
      <c r="E13" s="218">
        <v>34067408</v>
      </c>
      <c r="F13" s="218">
        <v>25545050</v>
      </c>
      <c r="G13" s="218">
        <v>0</v>
      </c>
    </row>
    <row r="14" spans="1:7" ht="18.75" x14ac:dyDescent="0.3">
      <c r="A14" s="216" t="s">
        <v>58</v>
      </c>
      <c r="B14" s="217" t="s">
        <v>81</v>
      </c>
      <c r="C14" s="218">
        <v>886387826</v>
      </c>
      <c r="D14" s="218">
        <v>420675959</v>
      </c>
      <c r="E14" s="218">
        <v>40022375</v>
      </c>
      <c r="F14" s="218">
        <v>95646284</v>
      </c>
      <c r="G14" s="218">
        <v>0</v>
      </c>
    </row>
    <row r="15" spans="1:7" ht="19.5" thickBot="1" x14ac:dyDescent="0.35">
      <c r="A15" s="221" t="s">
        <v>59</v>
      </c>
      <c r="B15" s="222" t="s">
        <v>81</v>
      </c>
      <c r="C15" s="223">
        <v>1189800027</v>
      </c>
      <c r="D15" s="223">
        <v>383552757</v>
      </c>
      <c r="E15" s="223">
        <v>11909002</v>
      </c>
      <c r="F15" s="223">
        <v>86631581</v>
      </c>
      <c r="G15" s="223">
        <v>0</v>
      </c>
    </row>
    <row r="16" spans="1:7" ht="21.75" thickBot="1" x14ac:dyDescent="0.4">
      <c r="A16" s="224" t="s">
        <v>3</v>
      </c>
      <c r="B16" s="225" t="s">
        <v>81</v>
      </c>
      <c r="C16" s="232">
        <v>17313512018</v>
      </c>
      <c r="D16" s="232">
        <v>4277630139</v>
      </c>
      <c r="E16" s="232">
        <v>340333700</v>
      </c>
      <c r="F16" s="232">
        <v>592732671</v>
      </c>
      <c r="G16" s="232">
        <v>15614839</v>
      </c>
    </row>
    <row r="17" spans="1:7" x14ac:dyDescent="0.25">
      <c r="A17" s="215" t="s">
        <v>82</v>
      </c>
      <c r="B17" s="214"/>
      <c r="C17" s="214"/>
      <c r="D17" s="208"/>
      <c r="E17" s="208"/>
      <c r="F17" s="208"/>
      <c r="G17" s="208"/>
    </row>
    <row r="18" spans="1:7" x14ac:dyDescent="0.25">
      <c r="A18" s="214"/>
      <c r="B18" s="214"/>
      <c r="C18" s="214"/>
      <c r="D18" s="208"/>
      <c r="E18" s="208"/>
      <c r="F18" s="208"/>
      <c r="G18" s="208"/>
    </row>
    <row r="19" spans="1:7" x14ac:dyDescent="0.25">
      <c r="A19" s="214"/>
      <c r="B19" s="214"/>
      <c r="C19" s="214"/>
      <c r="D19" s="208"/>
      <c r="E19" s="208"/>
      <c r="F19" s="208"/>
      <c r="G19" s="208"/>
    </row>
  </sheetData>
  <mergeCells count="3">
    <mergeCell ref="A1:G1"/>
    <mergeCell ref="C2:G2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view="pageBreakPreview" zoomScaleSheetLayoutView="100" workbookViewId="0">
      <pane xSplit="2" ySplit="3" topLeftCell="C74" activePane="bottomRight" state="frozen"/>
      <selection pane="topRight" activeCell="C1" sqref="C1"/>
      <selection pane="bottomLeft" activeCell="A4" sqref="A4"/>
      <selection pane="bottomRight" activeCell="A84" sqref="A84"/>
    </sheetView>
  </sheetViews>
  <sheetFormatPr defaultColWidth="9.140625" defaultRowHeight="15" x14ac:dyDescent="0.25"/>
  <cols>
    <col min="1" max="2" width="15.85546875" style="1" customWidth="1"/>
    <col min="3" max="3" width="17.42578125" style="1" customWidth="1"/>
    <col min="4" max="4" width="17.5703125" style="1" customWidth="1"/>
    <col min="5" max="5" width="16.85546875" style="1" customWidth="1"/>
    <col min="6" max="6" width="17.140625" style="1" customWidth="1"/>
    <col min="7" max="7" width="17.7109375" style="1" customWidth="1"/>
    <col min="8" max="8" width="17.42578125" style="1" customWidth="1"/>
    <col min="9" max="9" width="17.85546875" style="1" customWidth="1"/>
    <col min="10" max="10" width="17.140625" style="1" customWidth="1"/>
    <col min="11" max="11" width="17.85546875" style="1" customWidth="1"/>
    <col min="12" max="12" width="16.85546875" style="1" customWidth="1"/>
    <col min="13" max="13" width="18.140625" style="1" customWidth="1"/>
    <col min="14" max="14" width="17.85546875" style="1" customWidth="1"/>
    <col min="15" max="15" width="18.140625" style="1" customWidth="1"/>
    <col min="16" max="16" width="17.5703125" style="1" customWidth="1"/>
    <col min="17" max="16384" width="9.140625" style="1"/>
  </cols>
  <sheetData>
    <row r="1" spans="1:20" ht="34.5" thickBot="1" x14ac:dyDescent="0.55000000000000004">
      <c r="D1" s="170"/>
      <c r="E1" s="171"/>
      <c r="F1" s="171"/>
      <c r="G1" s="171"/>
      <c r="H1" s="171"/>
      <c r="I1" s="171"/>
      <c r="J1" s="171"/>
      <c r="K1" s="171"/>
      <c r="L1" s="171"/>
      <c r="M1" s="172"/>
      <c r="N1" s="36"/>
      <c r="O1" s="36"/>
      <c r="P1" s="36"/>
      <c r="Q1" s="36"/>
      <c r="R1" s="36"/>
      <c r="S1" s="36"/>
    </row>
    <row r="2" spans="1:20" ht="19.5" thickBot="1" x14ac:dyDescent="0.35">
      <c r="F2" s="167" t="s">
        <v>65</v>
      </c>
      <c r="G2" s="168"/>
      <c r="H2" s="168"/>
      <c r="I2" s="168"/>
      <c r="J2" s="168"/>
      <c r="K2" s="169"/>
      <c r="Q2" s="37"/>
      <c r="R2" s="37"/>
      <c r="S2" s="37"/>
      <c r="T2" s="37"/>
    </row>
    <row r="3" spans="1:20" ht="24.95" customHeight="1" thickBot="1" x14ac:dyDescent="0.3">
      <c r="A3" s="38" t="s">
        <v>1</v>
      </c>
      <c r="B3" s="144" t="s">
        <v>73</v>
      </c>
      <c r="C3" s="39" t="s">
        <v>48</v>
      </c>
      <c r="D3" s="40" t="s">
        <v>49</v>
      </c>
      <c r="E3" s="39" t="s">
        <v>50</v>
      </c>
      <c r="F3" s="40" t="s">
        <v>51</v>
      </c>
      <c r="G3" s="39" t="s">
        <v>52</v>
      </c>
      <c r="H3" s="40" t="s">
        <v>53</v>
      </c>
      <c r="I3" s="39" t="s">
        <v>54</v>
      </c>
      <c r="J3" s="40" t="s">
        <v>55</v>
      </c>
      <c r="K3" s="39" t="s">
        <v>56</v>
      </c>
      <c r="L3" s="40" t="s">
        <v>57</v>
      </c>
      <c r="M3" s="39" t="s">
        <v>58</v>
      </c>
      <c r="N3" s="40" t="s">
        <v>59</v>
      </c>
      <c r="O3" s="39" t="s">
        <v>60</v>
      </c>
      <c r="P3" s="39" t="s">
        <v>61</v>
      </c>
    </row>
    <row r="4" spans="1:20" ht="24.95" customHeight="1" thickBot="1" x14ac:dyDescent="0.35">
      <c r="A4" s="173" t="s">
        <v>9</v>
      </c>
      <c r="B4" s="140" t="s">
        <v>47</v>
      </c>
      <c r="C4" s="145">
        <v>38836965</v>
      </c>
      <c r="D4" s="146">
        <v>34431315</v>
      </c>
      <c r="E4" s="145">
        <v>46132036</v>
      </c>
      <c r="F4" s="146">
        <v>43991503</v>
      </c>
      <c r="G4" s="145">
        <v>37166335</v>
      </c>
      <c r="H4" s="146">
        <v>38139514</v>
      </c>
      <c r="I4" s="145">
        <v>36928668</v>
      </c>
      <c r="J4" s="146">
        <v>37486990</v>
      </c>
      <c r="K4" s="145">
        <v>28064301</v>
      </c>
      <c r="L4" s="146">
        <v>24298167</v>
      </c>
      <c r="M4" s="145">
        <v>32632070</v>
      </c>
      <c r="N4" s="147">
        <v>23305920</v>
      </c>
      <c r="O4" s="148">
        <f t="shared" ref="O4:O33" si="0">SUM(C4:N4)</f>
        <v>421413784</v>
      </c>
      <c r="P4" s="149">
        <f>O4/365</f>
        <v>1154558.312328767</v>
      </c>
    </row>
    <row r="5" spans="1:20" ht="24.95" customHeight="1" thickBot="1" x14ac:dyDescent="0.35">
      <c r="A5" s="174"/>
      <c r="B5" s="141" t="s">
        <v>46</v>
      </c>
      <c r="C5" s="150">
        <v>1004</v>
      </c>
      <c r="D5" s="151">
        <v>873</v>
      </c>
      <c r="E5" s="150">
        <v>1194</v>
      </c>
      <c r="F5" s="151">
        <v>1102</v>
      </c>
      <c r="G5" s="150">
        <v>948</v>
      </c>
      <c r="H5" s="151">
        <v>968</v>
      </c>
      <c r="I5" s="150">
        <v>947</v>
      </c>
      <c r="J5" s="151">
        <v>895</v>
      </c>
      <c r="K5" s="150">
        <v>698</v>
      </c>
      <c r="L5" s="151">
        <v>632</v>
      </c>
      <c r="M5" s="150">
        <v>825</v>
      </c>
      <c r="N5" s="152">
        <v>594</v>
      </c>
      <c r="O5" s="153">
        <f t="shared" si="0"/>
        <v>10680</v>
      </c>
      <c r="P5" s="149">
        <f t="shared" ref="P5:P66" si="1">O5/365</f>
        <v>29.260273972602739</v>
      </c>
    </row>
    <row r="6" spans="1:20" ht="24.95" customHeight="1" thickBot="1" x14ac:dyDescent="0.35">
      <c r="A6" s="173" t="s">
        <v>10</v>
      </c>
      <c r="B6" s="142" t="s">
        <v>47</v>
      </c>
      <c r="C6" s="154">
        <v>139770660</v>
      </c>
      <c r="D6" s="155">
        <v>43409750</v>
      </c>
      <c r="E6" s="154">
        <v>47851028</v>
      </c>
      <c r="F6" s="155">
        <v>49899324</v>
      </c>
      <c r="G6" s="154">
        <v>46306311</v>
      </c>
      <c r="H6" s="155">
        <v>43130953</v>
      </c>
      <c r="I6" s="154">
        <v>47318713</v>
      </c>
      <c r="J6" s="155">
        <v>42391026</v>
      </c>
      <c r="K6" s="154">
        <v>33059792</v>
      </c>
      <c r="L6" s="155">
        <v>43400103</v>
      </c>
      <c r="M6" s="154">
        <v>45438199</v>
      </c>
      <c r="N6" s="156">
        <v>37581510</v>
      </c>
      <c r="O6" s="157">
        <f t="shared" si="0"/>
        <v>619557369</v>
      </c>
      <c r="P6" s="149">
        <f t="shared" si="1"/>
        <v>1697417.4493150685</v>
      </c>
    </row>
    <row r="7" spans="1:20" ht="24.95" customHeight="1" thickBot="1" x14ac:dyDescent="0.35">
      <c r="A7" s="174"/>
      <c r="B7" s="143" t="s">
        <v>46</v>
      </c>
      <c r="C7" s="158">
        <v>3325</v>
      </c>
      <c r="D7" s="159">
        <v>1048</v>
      </c>
      <c r="E7" s="158">
        <v>1156</v>
      </c>
      <c r="F7" s="159">
        <v>1199</v>
      </c>
      <c r="G7" s="158">
        <v>1110</v>
      </c>
      <c r="H7" s="159">
        <v>1029</v>
      </c>
      <c r="I7" s="158">
        <v>1133</v>
      </c>
      <c r="J7" s="159">
        <v>1009</v>
      </c>
      <c r="K7" s="158">
        <v>788</v>
      </c>
      <c r="L7" s="159">
        <v>1033</v>
      </c>
      <c r="M7" s="158">
        <v>1078</v>
      </c>
      <c r="N7" s="160">
        <v>892</v>
      </c>
      <c r="O7" s="161">
        <f t="shared" si="0"/>
        <v>14800</v>
      </c>
      <c r="P7" s="149">
        <f t="shared" si="1"/>
        <v>40.547945205479451</v>
      </c>
    </row>
    <row r="8" spans="1:20" ht="24.95" customHeight="1" thickBot="1" x14ac:dyDescent="0.35">
      <c r="A8" s="173" t="s">
        <v>11</v>
      </c>
      <c r="B8" s="140" t="s">
        <v>47</v>
      </c>
      <c r="C8" s="145">
        <v>32702834</v>
      </c>
      <c r="D8" s="146">
        <v>23533954</v>
      </c>
      <c r="E8" s="145">
        <v>35609393</v>
      </c>
      <c r="F8" s="146">
        <v>27625959</v>
      </c>
      <c r="G8" s="145">
        <v>32243454</v>
      </c>
      <c r="H8" s="146">
        <v>35255471.950000003</v>
      </c>
      <c r="I8" s="145">
        <v>32413111</v>
      </c>
      <c r="J8" s="146">
        <v>36988658</v>
      </c>
      <c r="K8" s="145">
        <v>29488601</v>
      </c>
      <c r="L8" s="146">
        <v>33515364</v>
      </c>
      <c r="M8" s="145">
        <v>34729085</v>
      </c>
      <c r="N8" s="147">
        <v>21471750</v>
      </c>
      <c r="O8" s="148">
        <f t="shared" si="0"/>
        <v>375577634.94999999</v>
      </c>
      <c r="P8" s="149">
        <f t="shared" si="1"/>
        <v>1028979.8217808219</v>
      </c>
    </row>
    <row r="9" spans="1:20" ht="24.95" customHeight="1" thickBot="1" x14ac:dyDescent="0.35">
      <c r="A9" s="174"/>
      <c r="B9" s="141" t="s">
        <v>46</v>
      </c>
      <c r="C9" s="150">
        <v>935</v>
      </c>
      <c r="D9" s="151">
        <v>661</v>
      </c>
      <c r="E9" s="150">
        <v>1008</v>
      </c>
      <c r="F9" s="151">
        <v>778</v>
      </c>
      <c r="G9" s="150">
        <v>894</v>
      </c>
      <c r="H9" s="151">
        <v>990</v>
      </c>
      <c r="I9" s="150">
        <v>897</v>
      </c>
      <c r="J9" s="151">
        <v>1014</v>
      </c>
      <c r="K9" s="150">
        <v>815</v>
      </c>
      <c r="L9" s="151">
        <v>937</v>
      </c>
      <c r="M9" s="150">
        <v>959</v>
      </c>
      <c r="N9" s="152">
        <v>601</v>
      </c>
      <c r="O9" s="153">
        <f t="shared" si="0"/>
        <v>10489</v>
      </c>
      <c r="P9" s="149">
        <f t="shared" si="1"/>
        <v>28.736986301369864</v>
      </c>
    </row>
    <row r="10" spans="1:20" ht="24.95" customHeight="1" thickBot="1" x14ac:dyDescent="0.35">
      <c r="A10" s="173" t="s">
        <v>12</v>
      </c>
      <c r="B10" s="142" t="s">
        <v>47</v>
      </c>
      <c r="C10" s="154">
        <v>48781074</v>
      </c>
      <c r="D10" s="155">
        <v>36479701</v>
      </c>
      <c r="E10" s="154">
        <v>52919076.310000002</v>
      </c>
      <c r="F10" s="155">
        <v>44313069</v>
      </c>
      <c r="G10" s="154">
        <v>53400647</v>
      </c>
      <c r="H10" s="155">
        <v>53020799</v>
      </c>
      <c r="I10" s="154">
        <v>44777170</v>
      </c>
      <c r="J10" s="155">
        <v>45283254.670000002</v>
      </c>
      <c r="K10" s="154">
        <v>39840097</v>
      </c>
      <c r="L10" s="155">
        <v>43311360</v>
      </c>
      <c r="M10" s="154">
        <v>38696122</v>
      </c>
      <c r="N10" s="156">
        <v>36438160</v>
      </c>
      <c r="O10" s="157">
        <f t="shared" si="0"/>
        <v>537260529.98000002</v>
      </c>
      <c r="P10" s="149">
        <f t="shared" si="1"/>
        <v>1471946.6574794522</v>
      </c>
    </row>
    <row r="11" spans="1:20" ht="24.95" customHeight="1" thickBot="1" x14ac:dyDescent="0.35">
      <c r="A11" s="174"/>
      <c r="B11" s="143" t="s">
        <v>46</v>
      </c>
      <c r="C11" s="158">
        <v>1133</v>
      </c>
      <c r="D11" s="159">
        <v>857</v>
      </c>
      <c r="E11" s="158">
        <v>1255</v>
      </c>
      <c r="F11" s="159">
        <v>1042</v>
      </c>
      <c r="G11" s="158">
        <v>1245</v>
      </c>
      <c r="H11" s="159">
        <v>1244</v>
      </c>
      <c r="I11" s="158">
        <v>1033</v>
      </c>
      <c r="J11" s="159">
        <v>1047</v>
      </c>
      <c r="K11" s="158">
        <v>915</v>
      </c>
      <c r="L11" s="159">
        <v>1006</v>
      </c>
      <c r="M11" s="158">
        <v>899</v>
      </c>
      <c r="N11" s="160">
        <v>841</v>
      </c>
      <c r="O11" s="161">
        <f t="shared" si="0"/>
        <v>12517</v>
      </c>
      <c r="P11" s="149">
        <f t="shared" si="1"/>
        <v>34.293150684931504</v>
      </c>
    </row>
    <row r="12" spans="1:20" ht="24.95" customHeight="1" thickBot="1" x14ac:dyDescent="0.35">
      <c r="A12" s="173" t="s">
        <v>13</v>
      </c>
      <c r="B12" s="140" t="s">
        <v>47</v>
      </c>
      <c r="C12" s="145">
        <v>3224009</v>
      </c>
      <c r="D12" s="146">
        <v>7871502</v>
      </c>
      <c r="E12" s="145">
        <v>4814909</v>
      </c>
      <c r="F12" s="146">
        <v>5658004</v>
      </c>
      <c r="G12" s="145">
        <v>10479464</v>
      </c>
      <c r="H12" s="146">
        <v>9539124</v>
      </c>
      <c r="I12" s="145">
        <v>4628011</v>
      </c>
      <c r="J12" s="146">
        <v>2893993</v>
      </c>
      <c r="K12" s="145">
        <v>3850508</v>
      </c>
      <c r="L12" s="146">
        <v>6142994</v>
      </c>
      <c r="M12" s="145">
        <v>5315479</v>
      </c>
      <c r="N12" s="147">
        <v>8052509</v>
      </c>
      <c r="O12" s="148">
        <f t="shared" si="0"/>
        <v>72470506</v>
      </c>
      <c r="P12" s="149">
        <f t="shared" si="1"/>
        <v>198549.33150684932</v>
      </c>
    </row>
    <row r="13" spans="1:20" ht="24.95" customHeight="1" thickBot="1" x14ac:dyDescent="0.35">
      <c r="A13" s="174"/>
      <c r="B13" s="141" t="s">
        <v>46</v>
      </c>
      <c r="C13" s="150">
        <v>77</v>
      </c>
      <c r="D13" s="151">
        <v>175</v>
      </c>
      <c r="E13" s="150">
        <v>111</v>
      </c>
      <c r="F13" s="151">
        <v>128</v>
      </c>
      <c r="G13" s="150">
        <v>234</v>
      </c>
      <c r="H13" s="151">
        <v>205</v>
      </c>
      <c r="I13" s="150">
        <v>103</v>
      </c>
      <c r="J13" s="151">
        <v>64</v>
      </c>
      <c r="K13" s="150">
        <v>84</v>
      </c>
      <c r="L13" s="151">
        <v>135</v>
      </c>
      <c r="M13" s="150">
        <v>118</v>
      </c>
      <c r="N13" s="152">
        <v>175</v>
      </c>
      <c r="O13" s="153">
        <f t="shared" si="0"/>
        <v>1609</v>
      </c>
      <c r="P13" s="149">
        <f t="shared" si="1"/>
        <v>4.4082191780821915</v>
      </c>
    </row>
    <row r="14" spans="1:20" ht="24.95" customHeight="1" thickBot="1" x14ac:dyDescent="0.35">
      <c r="A14" s="173" t="s">
        <v>14</v>
      </c>
      <c r="B14" s="142" t="s">
        <v>47</v>
      </c>
      <c r="C14" s="154">
        <v>7226069</v>
      </c>
      <c r="D14" s="155">
        <v>5983510</v>
      </c>
      <c r="E14" s="154">
        <v>8142540</v>
      </c>
      <c r="F14" s="155">
        <v>8697707</v>
      </c>
      <c r="G14" s="154">
        <v>8969023</v>
      </c>
      <c r="H14" s="155">
        <v>8155983</v>
      </c>
      <c r="I14" s="154">
        <v>7552013</v>
      </c>
      <c r="J14" s="155">
        <v>7309007</v>
      </c>
      <c r="K14" s="154">
        <v>6789404</v>
      </c>
      <c r="L14" s="155">
        <v>8047689</v>
      </c>
      <c r="M14" s="154">
        <v>7788763</v>
      </c>
      <c r="N14" s="156">
        <v>6033915</v>
      </c>
      <c r="O14" s="157">
        <f t="shared" si="0"/>
        <v>90695623</v>
      </c>
      <c r="P14" s="149">
        <f t="shared" si="1"/>
        <v>248481.15890410959</v>
      </c>
    </row>
    <row r="15" spans="1:20" ht="24.95" customHeight="1" thickBot="1" x14ac:dyDescent="0.35">
      <c r="A15" s="174"/>
      <c r="B15" s="143" t="s">
        <v>46</v>
      </c>
      <c r="C15" s="158">
        <v>191</v>
      </c>
      <c r="D15" s="159">
        <v>155</v>
      </c>
      <c r="E15" s="158">
        <v>215</v>
      </c>
      <c r="F15" s="159">
        <v>224</v>
      </c>
      <c r="G15" s="158">
        <v>230</v>
      </c>
      <c r="H15" s="159">
        <v>214</v>
      </c>
      <c r="I15" s="158">
        <v>200</v>
      </c>
      <c r="J15" s="159">
        <v>190</v>
      </c>
      <c r="K15" s="158">
        <v>175</v>
      </c>
      <c r="L15" s="159">
        <v>200</v>
      </c>
      <c r="M15" s="158">
        <v>194</v>
      </c>
      <c r="N15" s="160">
        <v>161</v>
      </c>
      <c r="O15" s="161">
        <f t="shared" si="0"/>
        <v>2349</v>
      </c>
      <c r="P15" s="149">
        <f t="shared" si="1"/>
        <v>6.4356164383561643</v>
      </c>
    </row>
    <row r="16" spans="1:20" ht="24.95" customHeight="1" thickBot="1" x14ac:dyDescent="0.35">
      <c r="A16" s="173" t="s">
        <v>15</v>
      </c>
      <c r="B16" s="140" t="s">
        <v>47</v>
      </c>
      <c r="C16" s="145">
        <v>37121409</v>
      </c>
      <c r="D16" s="146">
        <v>37125468</v>
      </c>
      <c r="E16" s="145">
        <v>49784977</v>
      </c>
      <c r="F16" s="146">
        <v>46673280</v>
      </c>
      <c r="G16" s="145">
        <v>45248548</v>
      </c>
      <c r="H16" s="146">
        <v>40679048</v>
      </c>
      <c r="I16" s="145">
        <v>42555277</v>
      </c>
      <c r="J16" s="146">
        <v>43565646</v>
      </c>
      <c r="K16" s="145">
        <v>32749431</v>
      </c>
      <c r="L16" s="146">
        <v>39360879</v>
      </c>
      <c r="M16" s="145">
        <v>40451649.409999996</v>
      </c>
      <c r="N16" s="147">
        <v>31337027</v>
      </c>
      <c r="O16" s="148">
        <f t="shared" si="0"/>
        <v>486652639.40999997</v>
      </c>
      <c r="P16" s="149">
        <f t="shared" si="1"/>
        <v>1333294.9024931507</v>
      </c>
    </row>
    <row r="17" spans="1:16" ht="24.95" customHeight="1" thickBot="1" x14ac:dyDescent="0.35">
      <c r="A17" s="174"/>
      <c r="B17" s="141" t="s">
        <v>46</v>
      </c>
      <c r="C17" s="150">
        <v>900</v>
      </c>
      <c r="D17" s="151">
        <v>901</v>
      </c>
      <c r="E17" s="150">
        <v>1218</v>
      </c>
      <c r="F17" s="151">
        <v>1136</v>
      </c>
      <c r="G17" s="150">
        <v>1097</v>
      </c>
      <c r="H17" s="151">
        <v>975</v>
      </c>
      <c r="I17" s="150">
        <v>1014</v>
      </c>
      <c r="J17" s="151">
        <v>1022</v>
      </c>
      <c r="K17" s="150">
        <v>782</v>
      </c>
      <c r="L17" s="151">
        <v>935</v>
      </c>
      <c r="M17" s="150">
        <v>966</v>
      </c>
      <c r="N17" s="152">
        <v>753</v>
      </c>
      <c r="O17" s="153">
        <f t="shared" si="0"/>
        <v>11699</v>
      </c>
      <c r="P17" s="149">
        <f t="shared" si="1"/>
        <v>32.052054794520551</v>
      </c>
    </row>
    <row r="18" spans="1:16" ht="24.95" customHeight="1" thickBot="1" x14ac:dyDescent="0.35">
      <c r="A18" s="173" t="s">
        <v>16</v>
      </c>
      <c r="B18" s="142" t="s">
        <v>47</v>
      </c>
      <c r="C18" s="154">
        <v>16459838</v>
      </c>
      <c r="D18" s="155">
        <v>19796887</v>
      </c>
      <c r="E18" s="154">
        <v>16791992</v>
      </c>
      <c r="F18" s="155">
        <v>18646520</v>
      </c>
      <c r="G18" s="154">
        <v>24204432</v>
      </c>
      <c r="H18" s="155">
        <v>19190218</v>
      </c>
      <c r="I18" s="154">
        <v>25168062</v>
      </c>
      <c r="J18" s="155">
        <v>23854218</v>
      </c>
      <c r="K18" s="154">
        <v>15195933</v>
      </c>
      <c r="L18" s="155">
        <v>20567794</v>
      </c>
      <c r="M18" s="154">
        <v>19200720</v>
      </c>
      <c r="N18" s="156">
        <v>14312365</v>
      </c>
      <c r="O18" s="157">
        <f t="shared" si="0"/>
        <v>233388979</v>
      </c>
      <c r="P18" s="149">
        <f t="shared" si="1"/>
        <v>639421.86027397262</v>
      </c>
    </row>
    <row r="19" spans="1:16" ht="24.95" customHeight="1" thickBot="1" x14ac:dyDescent="0.35">
      <c r="A19" s="174"/>
      <c r="B19" s="143" t="s">
        <v>46</v>
      </c>
      <c r="C19" s="158">
        <v>361</v>
      </c>
      <c r="D19" s="159">
        <v>438</v>
      </c>
      <c r="E19" s="158">
        <v>369</v>
      </c>
      <c r="F19" s="159">
        <v>393</v>
      </c>
      <c r="G19" s="158">
        <v>534</v>
      </c>
      <c r="H19" s="159">
        <v>418</v>
      </c>
      <c r="I19" s="158">
        <v>547</v>
      </c>
      <c r="J19" s="159">
        <v>519</v>
      </c>
      <c r="K19" s="158">
        <v>332</v>
      </c>
      <c r="L19" s="159">
        <v>449</v>
      </c>
      <c r="M19" s="158">
        <v>419</v>
      </c>
      <c r="N19" s="160">
        <v>308</v>
      </c>
      <c r="O19" s="161">
        <f t="shared" si="0"/>
        <v>5087</v>
      </c>
      <c r="P19" s="149">
        <f t="shared" si="1"/>
        <v>13.936986301369863</v>
      </c>
    </row>
    <row r="20" spans="1:16" ht="24.95" customHeight="1" thickBot="1" x14ac:dyDescent="0.35">
      <c r="A20" s="173" t="s">
        <v>17</v>
      </c>
      <c r="B20" s="140" t="s">
        <v>47</v>
      </c>
      <c r="C20" s="145">
        <v>22015921</v>
      </c>
      <c r="D20" s="146">
        <v>26500038</v>
      </c>
      <c r="E20" s="145">
        <v>35245323</v>
      </c>
      <c r="F20" s="146">
        <v>28362484</v>
      </c>
      <c r="G20" s="145">
        <v>31882814</v>
      </c>
      <c r="H20" s="146">
        <v>37585628</v>
      </c>
      <c r="I20" s="145">
        <v>25735696</v>
      </c>
      <c r="J20" s="146">
        <v>27723721</v>
      </c>
      <c r="K20" s="145">
        <v>23472155</v>
      </c>
      <c r="L20" s="146">
        <v>30253674</v>
      </c>
      <c r="M20" s="145">
        <v>31475989</v>
      </c>
      <c r="N20" s="147">
        <v>24782419</v>
      </c>
      <c r="O20" s="148">
        <f t="shared" si="0"/>
        <v>345035862</v>
      </c>
      <c r="P20" s="149">
        <f t="shared" si="1"/>
        <v>945303.73150684929</v>
      </c>
    </row>
    <row r="21" spans="1:16" ht="24.95" customHeight="1" thickBot="1" x14ac:dyDescent="0.35">
      <c r="A21" s="174"/>
      <c r="B21" s="141" t="s">
        <v>46</v>
      </c>
      <c r="C21" s="150">
        <v>617</v>
      </c>
      <c r="D21" s="151">
        <v>752</v>
      </c>
      <c r="E21" s="150">
        <v>1005</v>
      </c>
      <c r="F21" s="151">
        <v>771</v>
      </c>
      <c r="G21" s="150">
        <v>869</v>
      </c>
      <c r="H21" s="151">
        <v>999</v>
      </c>
      <c r="I21" s="150">
        <v>682</v>
      </c>
      <c r="J21" s="151">
        <v>742</v>
      </c>
      <c r="K21" s="150">
        <v>629</v>
      </c>
      <c r="L21" s="151">
        <v>798</v>
      </c>
      <c r="M21" s="150">
        <v>826</v>
      </c>
      <c r="N21" s="152">
        <v>692</v>
      </c>
      <c r="O21" s="153">
        <f t="shared" si="0"/>
        <v>9382</v>
      </c>
      <c r="P21" s="149">
        <f t="shared" si="1"/>
        <v>25.704109589041096</v>
      </c>
    </row>
    <row r="22" spans="1:16" ht="24.95" customHeight="1" thickBot="1" x14ac:dyDescent="0.35">
      <c r="A22" s="173" t="s">
        <v>18</v>
      </c>
      <c r="B22" s="142" t="s">
        <v>47</v>
      </c>
      <c r="C22" s="154">
        <v>50548518</v>
      </c>
      <c r="D22" s="155">
        <v>58116760</v>
      </c>
      <c r="E22" s="154">
        <v>70050103</v>
      </c>
      <c r="F22" s="155">
        <v>66990391</v>
      </c>
      <c r="G22" s="154">
        <v>62927315</v>
      </c>
      <c r="H22" s="155">
        <v>58477465</v>
      </c>
      <c r="I22" s="154">
        <v>56850718</v>
      </c>
      <c r="J22" s="155">
        <v>58863147</v>
      </c>
      <c r="K22" s="154">
        <v>47860818</v>
      </c>
      <c r="L22" s="155">
        <v>54386059.560000002</v>
      </c>
      <c r="M22" s="154">
        <v>54093151</v>
      </c>
      <c r="N22" s="156">
        <v>56803428</v>
      </c>
      <c r="O22" s="157">
        <f t="shared" si="0"/>
        <v>695967873.55999994</v>
      </c>
      <c r="P22" s="149">
        <f t="shared" si="1"/>
        <v>1906761.2974246573</v>
      </c>
    </row>
    <row r="23" spans="1:16" ht="24.95" customHeight="1" thickBot="1" x14ac:dyDescent="0.35">
      <c r="A23" s="174"/>
      <c r="B23" s="143" t="s">
        <v>46</v>
      </c>
      <c r="C23" s="158">
        <v>1450</v>
      </c>
      <c r="D23" s="159">
        <v>1667</v>
      </c>
      <c r="E23" s="158">
        <v>2005</v>
      </c>
      <c r="F23" s="159">
        <v>1923</v>
      </c>
      <c r="G23" s="158">
        <v>1788</v>
      </c>
      <c r="H23" s="159">
        <v>1629</v>
      </c>
      <c r="I23" s="158">
        <v>1576</v>
      </c>
      <c r="J23" s="159">
        <v>1622</v>
      </c>
      <c r="K23" s="158">
        <v>1327</v>
      </c>
      <c r="L23" s="159">
        <v>1496</v>
      </c>
      <c r="M23" s="158">
        <v>1498</v>
      </c>
      <c r="N23" s="160">
        <v>1585</v>
      </c>
      <c r="O23" s="161">
        <f t="shared" si="0"/>
        <v>19566</v>
      </c>
      <c r="P23" s="149">
        <f t="shared" si="1"/>
        <v>53.605479452054794</v>
      </c>
    </row>
    <row r="24" spans="1:16" ht="24.95" customHeight="1" thickBot="1" x14ac:dyDescent="0.35">
      <c r="A24" s="173" t="s">
        <v>19</v>
      </c>
      <c r="B24" s="140" t="s">
        <v>47</v>
      </c>
      <c r="C24" s="145">
        <v>8371785</v>
      </c>
      <c r="D24" s="146">
        <v>5302151</v>
      </c>
      <c r="E24" s="145">
        <v>6614006</v>
      </c>
      <c r="F24" s="146">
        <v>6429069</v>
      </c>
      <c r="G24" s="145">
        <v>7496056</v>
      </c>
      <c r="H24" s="146">
        <v>6731001</v>
      </c>
      <c r="I24" s="145">
        <v>6602500</v>
      </c>
      <c r="J24" s="146">
        <v>6751992</v>
      </c>
      <c r="K24" s="145">
        <v>6023063</v>
      </c>
      <c r="L24" s="146">
        <v>6149567</v>
      </c>
      <c r="M24" s="145">
        <v>5557952</v>
      </c>
      <c r="N24" s="146">
        <v>4469201</v>
      </c>
      <c r="O24" s="145">
        <f t="shared" si="0"/>
        <v>76498343</v>
      </c>
      <c r="P24" s="149">
        <f t="shared" si="1"/>
        <v>209584.50136986302</v>
      </c>
    </row>
    <row r="25" spans="1:16" ht="24.95" customHeight="1" thickBot="1" x14ac:dyDescent="0.35">
      <c r="A25" s="174"/>
      <c r="B25" s="141" t="s">
        <v>46</v>
      </c>
      <c r="C25" s="150">
        <v>224</v>
      </c>
      <c r="D25" s="151">
        <v>140</v>
      </c>
      <c r="E25" s="150">
        <v>176</v>
      </c>
      <c r="F25" s="151">
        <v>171</v>
      </c>
      <c r="G25" s="150">
        <v>199</v>
      </c>
      <c r="H25" s="151">
        <v>185</v>
      </c>
      <c r="I25" s="150">
        <v>175</v>
      </c>
      <c r="J25" s="151">
        <v>184</v>
      </c>
      <c r="K25" s="150">
        <v>163</v>
      </c>
      <c r="L25" s="151">
        <v>165</v>
      </c>
      <c r="M25" s="150">
        <v>152</v>
      </c>
      <c r="N25" s="151">
        <v>116</v>
      </c>
      <c r="O25" s="150">
        <f t="shared" si="0"/>
        <v>2050</v>
      </c>
      <c r="P25" s="149">
        <f t="shared" si="1"/>
        <v>5.6164383561643838</v>
      </c>
    </row>
    <row r="26" spans="1:16" ht="24.95" customHeight="1" thickBot="1" x14ac:dyDescent="0.35">
      <c r="A26" s="173" t="s">
        <v>20</v>
      </c>
      <c r="B26" s="142" t="s">
        <v>47</v>
      </c>
      <c r="C26" s="154">
        <v>46272980</v>
      </c>
      <c r="D26" s="155">
        <v>41111667</v>
      </c>
      <c r="E26" s="154">
        <v>49338807</v>
      </c>
      <c r="F26" s="155">
        <v>48112923</v>
      </c>
      <c r="G26" s="154">
        <v>46726100</v>
      </c>
      <c r="H26" s="155">
        <v>40805252</v>
      </c>
      <c r="I26" s="154">
        <v>44131936</v>
      </c>
      <c r="J26" s="155">
        <v>48181212</v>
      </c>
      <c r="K26" s="154">
        <v>39039376</v>
      </c>
      <c r="L26" s="155">
        <v>42559886</v>
      </c>
      <c r="M26" s="154">
        <v>39140811</v>
      </c>
      <c r="N26" s="155">
        <v>36170284</v>
      </c>
      <c r="O26" s="154">
        <f t="shared" si="0"/>
        <v>521591234</v>
      </c>
      <c r="P26" s="149">
        <f t="shared" si="1"/>
        <v>1429017.0794520548</v>
      </c>
    </row>
    <row r="27" spans="1:16" ht="24.95" customHeight="1" thickBot="1" x14ac:dyDescent="0.35">
      <c r="A27" s="174"/>
      <c r="B27" s="143" t="s">
        <v>46</v>
      </c>
      <c r="C27" s="158">
        <v>1257</v>
      </c>
      <c r="D27" s="159">
        <v>1124</v>
      </c>
      <c r="E27" s="158">
        <v>1356</v>
      </c>
      <c r="F27" s="159">
        <v>1313</v>
      </c>
      <c r="G27" s="158">
        <v>1290</v>
      </c>
      <c r="H27" s="159">
        <v>1123</v>
      </c>
      <c r="I27" s="158">
        <v>1210</v>
      </c>
      <c r="J27" s="159">
        <v>1352</v>
      </c>
      <c r="K27" s="158">
        <v>1077</v>
      </c>
      <c r="L27" s="159">
        <v>1180</v>
      </c>
      <c r="M27" s="158">
        <v>1079</v>
      </c>
      <c r="N27" s="159">
        <v>964</v>
      </c>
      <c r="O27" s="158">
        <f t="shared" si="0"/>
        <v>14325</v>
      </c>
      <c r="P27" s="149">
        <f t="shared" si="1"/>
        <v>39.246575342465754</v>
      </c>
    </row>
    <row r="28" spans="1:16" ht="24.95" customHeight="1" thickBot="1" x14ac:dyDescent="0.35">
      <c r="A28" s="173" t="s">
        <v>21</v>
      </c>
      <c r="B28" s="140" t="s">
        <v>47</v>
      </c>
      <c r="C28" s="145">
        <v>8112866</v>
      </c>
      <c r="D28" s="146">
        <v>6209985</v>
      </c>
      <c r="E28" s="145">
        <v>8743994</v>
      </c>
      <c r="F28" s="146">
        <v>8794775</v>
      </c>
      <c r="G28" s="145">
        <v>5181980</v>
      </c>
      <c r="H28" s="146">
        <v>9045522</v>
      </c>
      <c r="I28" s="145">
        <v>7511594</v>
      </c>
      <c r="J28" s="146">
        <v>7762024</v>
      </c>
      <c r="K28" s="145">
        <v>7283986</v>
      </c>
      <c r="L28" s="146">
        <v>6531949</v>
      </c>
      <c r="M28" s="145">
        <v>6313909</v>
      </c>
      <c r="N28" s="146">
        <v>3481837</v>
      </c>
      <c r="O28" s="145">
        <f t="shared" si="0"/>
        <v>84974421</v>
      </c>
      <c r="P28" s="149">
        <f t="shared" si="1"/>
        <v>232806.63287671233</v>
      </c>
    </row>
    <row r="29" spans="1:16" ht="24.95" customHeight="1" thickBot="1" x14ac:dyDescent="0.35">
      <c r="A29" s="174"/>
      <c r="B29" s="141" t="s">
        <v>46</v>
      </c>
      <c r="C29" s="150">
        <v>231</v>
      </c>
      <c r="D29" s="151">
        <v>185</v>
      </c>
      <c r="E29" s="150">
        <v>251</v>
      </c>
      <c r="F29" s="151">
        <v>244</v>
      </c>
      <c r="G29" s="150">
        <v>149</v>
      </c>
      <c r="H29" s="151">
        <v>255</v>
      </c>
      <c r="I29" s="150">
        <v>206</v>
      </c>
      <c r="J29" s="151">
        <v>212</v>
      </c>
      <c r="K29" s="150">
        <v>200</v>
      </c>
      <c r="L29" s="151">
        <v>184</v>
      </c>
      <c r="M29" s="150">
        <v>178</v>
      </c>
      <c r="N29" s="151">
        <v>97</v>
      </c>
      <c r="O29" s="150">
        <f t="shared" si="0"/>
        <v>2392</v>
      </c>
      <c r="P29" s="149">
        <f t="shared" si="1"/>
        <v>6.5534246575342463</v>
      </c>
    </row>
    <row r="30" spans="1:16" ht="24.95" customHeight="1" thickBot="1" x14ac:dyDescent="0.35">
      <c r="A30" s="175" t="s">
        <v>22</v>
      </c>
      <c r="B30" s="142" t="s">
        <v>47</v>
      </c>
      <c r="C30" s="154">
        <v>52200366</v>
      </c>
      <c r="D30" s="155">
        <v>47872840</v>
      </c>
      <c r="E30" s="154">
        <v>62155907</v>
      </c>
      <c r="F30" s="155">
        <v>49685025</v>
      </c>
      <c r="G30" s="154">
        <v>56661841.990000002</v>
      </c>
      <c r="H30" s="155">
        <v>58713321</v>
      </c>
      <c r="I30" s="154">
        <v>53443811</v>
      </c>
      <c r="J30" s="155">
        <v>54220332</v>
      </c>
      <c r="K30" s="154">
        <v>44896489</v>
      </c>
      <c r="L30" s="155">
        <v>55679354</v>
      </c>
      <c r="M30" s="154">
        <v>58244601</v>
      </c>
      <c r="N30" s="155">
        <v>47138790</v>
      </c>
      <c r="O30" s="154">
        <f t="shared" si="0"/>
        <v>640912677.99000001</v>
      </c>
      <c r="P30" s="149">
        <f t="shared" si="1"/>
        <v>1755925.1451780822</v>
      </c>
    </row>
    <row r="31" spans="1:16" ht="24.95" customHeight="1" thickBot="1" x14ac:dyDescent="0.35">
      <c r="A31" s="176"/>
      <c r="B31" s="143" t="s">
        <v>46</v>
      </c>
      <c r="C31" s="158">
        <v>1212</v>
      </c>
      <c r="D31" s="159">
        <v>1125</v>
      </c>
      <c r="E31" s="158">
        <v>1476</v>
      </c>
      <c r="F31" s="159">
        <v>1170</v>
      </c>
      <c r="G31" s="158">
        <v>1332</v>
      </c>
      <c r="H31" s="159">
        <v>1373</v>
      </c>
      <c r="I31" s="158">
        <v>1239</v>
      </c>
      <c r="J31" s="159">
        <v>1243</v>
      </c>
      <c r="K31" s="158">
        <v>1040</v>
      </c>
      <c r="L31" s="159">
        <v>1287</v>
      </c>
      <c r="M31" s="158">
        <v>1338</v>
      </c>
      <c r="N31" s="159">
        <v>1090</v>
      </c>
      <c r="O31" s="158">
        <f t="shared" si="0"/>
        <v>14925</v>
      </c>
      <c r="P31" s="149">
        <f t="shared" si="1"/>
        <v>40.890410958904113</v>
      </c>
    </row>
    <row r="32" spans="1:16" ht="24.95" customHeight="1" thickBot="1" x14ac:dyDescent="0.35">
      <c r="A32" s="177" t="s">
        <v>23</v>
      </c>
      <c r="B32" s="140" t="s">
        <v>47</v>
      </c>
      <c r="C32" s="154">
        <v>16689460</v>
      </c>
      <c r="D32" s="155">
        <v>16246655</v>
      </c>
      <c r="E32" s="154">
        <v>17322092</v>
      </c>
      <c r="F32" s="155">
        <v>18906452</v>
      </c>
      <c r="G32" s="154">
        <v>22599897</v>
      </c>
      <c r="H32" s="155">
        <v>16475652</v>
      </c>
      <c r="I32" s="154">
        <v>19694632</v>
      </c>
      <c r="J32" s="155">
        <v>21394652</v>
      </c>
      <c r="K32" s="154">
        <v>17970013</v>
      </c>
      <c r="L32" s="155">
        <v>22239587</v>
      </c>
      <c r="M32" s="154">
        <v>20397842</v>
      </c>
      <c r="N32" s="155">
        <v>19815820</v>
      </c>
      <c r="O32" s="154">
        <f t="shared" si="0"/>
        <v>229752754</v>
      </c>
      <c r="P32" s="149">
        <f t="shared" si="1"/>
        <v>629459.6</v>
      </c>
    </row>
    <row r="33" spans="1:16" ht="24.95" customHeight="1" thickBot="1" x14ac:dyDescent="0.35">
      <c r="A33" s="174"/>
      <c r="B33" s="141" t="s">
        <v>46</v>
      </c>
      <c r="C33" s="158">
        <v>376</v>
      </c>
      <c r="D33" s="159">
        <v>366</v>
      </c>
      <c r="E33" s="158">
        <v>397</v>
      </c>
      <c r="F33" s="159">
        <v>432</v>
      </c>
      <c r="G33" s="158">
        <v>512</v>
      </c>
      <c r="H33" s="159">
        <v>385</v>
      </c>
      <c r="I33" s="158">
        <v>444</v>
      </c>
      <c r="J33" s="159">
        <v>481</v>
      </c>
      <c r="K33" s="158">
        <v>398</v>
      </c>
      <c r="L33" s="159">
        <v>491</v>
      </c>
      <c r="M33" s="158">
        <v>454</v>
      </c>
      <c r="N33" s="159">
        <v>437</v>
      </c>
      <c r="O33" s="158">
        <f t="shared" si="0"/>
        <v>5173</v>
      </c>
      <c r="P33" s="149">
        <f t="shared" si="1"/>
        <v>14.172602739726027</v>
      </c>
    </row>
    <row r="34" spans="1:16" ht="24.95" customHeight="1" thickBot="1" x14ac:dyDescent="0.35">
      <c r="A34" s="173" t="s">
        <v>24</v>
      </c>
      <c r="B34" s="142" t="s">
        <v>47</v>
      </c>
      <c r="C34" s="145">
        <v>35962343</v>
      </c>
      <c r="D34" s="146">
        <v>25922064</v>
      </c>
      <c r="E34" s="145">
        <v>30147021</v>
      </c>
      <c r="F34" s="146">
        <v>38090608</v>
      </c>
      <c r="G34" s="145">
        <v>32623684</v>
      </c>
      <c r="H34" s="146">
        <v>38276102</v>
      </c>
      <c r="I34" s="145">
        <v>35147085</v>
      </c>
      <c r="J34" s="146">
        <v>38822571</v>
      </c>
      <c r="K34" s="145">
        <v>29541627</v>
      </c>
      <c r="L34" s="146">
        <v>37505316</v>
      </c>
      <c r="M34" s="145">
        <v>31484039</v>
      </c>
      <c r="N34" s="146">
        <v>21973262</v>
      </c>
      <c r="O34" s="145">
        <f t="shared" ref="O34:O65" si="2">SUM(C34:N34)</f>
        <v>395495722</v>
      </c>
      <c r="P34" s="149">
        <f t="shared" si="1"/>
        <v>1083549.9232876713</v>
      </c>
    </row>
    <row r="35" spans="1:16" ht="24.95" customHeight="1" thickBot="1" x14ac:dyDescent="0.35">
      <c r="A35" s="174"/>
      <c r="B35" s="143" t="s">
        <v>46</v>
      </c>
      <c r="C35" s="150">
        <v>852</v>
      </c>
      <c r="D35" s="151">
        <v>608</v>
      </c>
      <c r="E35" s="150">
        <v>715</v>
      </c>
      <c r="F35" s="151">
        <v>899</v>
      </c>
      <c r="G35" s="150">
        <v>779</v>
      </c>
      <c r="H35" s="151">
        <v>907</v>
      </c>
      <c r="I35" s="150">
        <v>830</v>
      </c>
      <c r="J35" s="151">
        <v>886</v>
      </c>
      <c r="K35" s="150">
        <v>700</v>
      </c>
      <c r="L35" s="151">
        <v>891</v>
      </c>
      <c r="M35" s="150">
        <v>744</v>
      </c>
      <c r="N35" s="151">
        <v>521</v>
      </c>
      <c r="O35" s="150">
        <f t="shared" si="2"/>
        <v>9332</v>
      </c>
      <c r="P35" s="149">
        <f t="shared" si="1"/>
        <v>25.567123287671233</v>
      </c>
    </row>
    <row r="36" spans="1:16" ht="24.95" customHeight="1" thickBot="1" x14ac:dyDescent="0.35">
      <c r="A36" s="173" t="s">
        <v>25</v>
      </c>
      <c r="B36" s="140" t="s">
        <v>47</v>
      </c>
      <c r="C36" s="154">
        <v>2321013</v>
      </c>
      <c r="D36" s="155">
        <v>3106977</v>
      </c>
      <c r="E36" s="154">
        <v>4315843</v>
      </c>
      <c r="F36" s="155">
        <v>2215000</v>
      </c>
      <c r="G36" s="154">
        <v>4692002</v>
      </c>
      <c r="H36" s="155">
        <v>2075003</v>
      </c>
      <c r="I36" s="154">
        <v>2001026</v>
      </c>
      <c r="J36" s="155">
        <v>3646414</v>
      </c>
      <c r="K36" s="154">
        <v>1477000</v>
      </c>
      <c r="L36" s="155">
        <v>2691000</v>
      </c>
      <c r="M36" s="154">
        <v>3455491</v>
      </c>
      <c r="N36" s="155">
        <v>3050716</v>
      </c>
      <c r="O36" s="154">
        <f t="shared" si="2"/>
        <v>35047485</v>
      </c>
      <c r="P36" s="149">
        <f t="shared" si="1"/>
        <v>96020.506849315076</v>
      </c>
    </row>
    <row r="37" spans="1:16" ht="24.95" customHeight="1" thickBot="1" x14ac:dyDescent="0.35">
      <c r="A37" s="174"/>
      <c r="B37" s="141" t="s">
        <v>46</v>
      </c>
      <c r="C37" s="158">
        <v>56</v>
      </c>
      <c r="D37" s="159">
        <v>74</v>
      </c>
      <c r="E37" s="158">
        <v>106</v>
      </c>
      <c r="F37" s="159">
        <v>51</v>
      </c>
      <c r="G37" s="158">
        <v>111</v>
      </c>
      <c r="H37" s="159">
        <v>50</v>
      </c>
      <c r="I37" s="158">
        <v>49</v>
      </c>
      <c r="J37" s="159">
        <v>87</v>
      </c>
      <c r="K37" s="158">
        <v>35</v>
      </c>
      <c r="L37" s="159">
        <v>61</v>
      </c>
      <c r="M37" s="158">
        <v>80</v>
      </c>
      <c r="N37" s="159">
        <v>75</v>
      </c>
      <c r="O37" s="158">
        <f t="shared" si="2"/>
        <v>835</v>
      </c>
      <c r="P37" s="149">
        <f t="shared" si="1"/>
        <v>2.2876712328767121</v>
      </c>
    </row>
    <row r="38" spans="1:16" ht="24.95" customHeight="1" thickBot="1" x14ac:dyDescent="0.35">
      <c r="A38" s="173" t="s">
        <v>26</v>
      </c>
      <c r="B38" s="142" t="s">
        <v>47</v>
      </c>
      <c r="C38" s="145">
        <v>55000707</v>
      </c>
      <c r="D38" s="146">
        <v>69317539</v>
      </c>
      <c r="E38" s="145">
        <v>75936095</v>
      </c>
      <c r="F38" s="146">
        <v>72251933</v>
      </c>
      <c r="G38" s="145">
        <v>77375912</v>
      </c>
      <c r="H38" s="146">
        <v>62728631</v>
      </c>
      <c r="I38" s="145">
        <v>69801979</v>
      </c>
      <c r="J38" s="146">
        <v>49546878</v>
      </c>
      <c r="K38" s="145">
        <v>42670374</v>
      </c>
      <c r="L38" s="146">
        <v>55061195</v>
      </c>
      <c r="M38" s="145">
        <v>48129896</v>
      </c>
      <c r="N38" s="146">
        <v>45974046</v>
      </c>
      <c r="O38" s="145">
        <f t="shared" si="2"/>
        <v>723795185</v>
      </c>
      <c r="P38" s="149">
        <f t="shared" si="1"/>
        <v>1983000.506849315</v>
      </c>
    </row>
    <row r="39" spans="1:16" ht="24.95" customHeight="1" thickBot="1" x14ac:dyDescent="0.35">
      <c r="A39" s="174"/>
      <c r="B39" s="143" t="s">
        <v>46</v>
      </c>
      <c r="C39" s="150">
        <v>1422</v>
      </c>
      <c r="D39" s="151">
        <v>1826</v>
      </c>
      <c r="E39" s="150">
        <v>1949</v>
      </c>
      <c r="F39" s="151">
        <v>1859</v>
      </c>
      <c r="G39" s="150">
        <v>1963</v>
      </c>
      <c r="H39" s="151">
        <v>1559</v>
      </c>
      <c r="I39" s="150">
        <v>1689</v>
      </c>
      <c r="J39" s="151">
        <v>1191</v>
      </c>
      <c r="K39" s="150">
        <v>1023</v>
      </c>
      <c r="L39" s="151">
        <v>1324</v>
      </c>
      <c r="M39" s="150">
        <v>1162</v>
      </c>
      <c r="N39" s="151">
        <v>1159</v>
      </c>
      <c r="O39" s="150">
        <f t="shared" si="2"/>
        <v>18126</v>
      </c>
      <c r="P39" s="149">
        <f t="shared" si="1"/>
        <v>49.660273972602738</v>
      </c>
    </row>
    <row r="40" spans="1:16" ht="24.95" customHeight="1" thickBot="1" x14ac:dyDescent="0.35">
      <c r="A40" s="173" t="s">
        <v>27</v>
      </c>
      <c r="B40" s="140" t="s">
        <v>47</v>
      </c>
      <c r="C40" s="154">
        <v>91452582</v>
      </c>
      <c r="D40" s="155">
        <v>95898653</v>
      </c>
      <c r="E40" s="154">
        <v>111563502</v>
      </c>
      <c r="F40" s="155">
        <v>111096908</v>
      </c>
      <c r="G40" s="154">
        <v>142493074</v>
      </c>
      <c r="H40" s="155">
        <v>110877549</v>
      </c>
      <c r="I40" s="154">
        <v>132781711</v>
      </c>
      <c r="J40" s="155">
        <v>115738314</v>
      </c>
      <c r="K40" s="154">
        <v>108679614</v>
      </c>
      <c r="L40" s="155">
        <v>137104068</v>
      </c>
      <c r="M40" s="154">
        <v>110643963</v>
      </c>
      <c r="N40" s="155">
        <v>98214068</v>
      </c>
      <c r="O40" s="154">
        <f t="shared" si="2"/>
        <v>1366544006</v>
      </c>
      <c r="P40" s="149">
        <f t="shared" si="1"/>
        <v>3743956.180821918</v>
      </c>
    </row>
    <row r="41" spans="1:16" ht="24.95" customHeight="1" thickBot="1" x14ac:dyDescent="0.35">
      <c r="A41" s="174"/>
      <c r="B41" s="141" t="s">
        <v>46</v>
      </c>
      <c r="C41" s="158">
        <v>2032</v>
      </c>
      <c r="D41" s="159">
        <v>2139</v>
      </c>
      <c r="E41" s="158">
        <v>2468</v>
      </c>
      <c r="F41" s="159">
        <v>2468</v>
      </c>
      <c r="G41" s="158">
        <v>3112</v>
      </c>
      <c r="H41" s="159">
        <v>2386</v>
      </c>
      <c r="I41" s="158">
        <v>2902</v>
      </c>
      <c r="J41" s="159">
        <v>2500</v>
      </c>
      <c r="K41" s="158">
        <v>2308</v>
      </c>
      <c r="L41" s="159">
        <v>2958</v>
      </c>
      <c r="M41" s="158">
        <v>2376</v>
      </c>
      <c r="N41" s="159">
        <v>2079</v>
      </c>
      <c r="O41" s="158">
        <f t="shared" si="2"/>
        <v>29728</v>
      </c>
      <c r="P41" s="149">
        <f t="shared" si="1"/>
        <v>81.446575342465749</v>
      </c>
    </row>
    <row r="42" spans="1:16" ht="24.95" customHeight="1" thickBot="1" x14ac:dyDescent="0.35">
      <c r="A42" s="173" t="s">
        <v>28</v>
      </c>
      <c r="B42" s="142" t="s">
        <v>47</v>
      </c>
      <c r="C42" s="145">
        <v>7457805</v>
      </c>
      <c r="D42" s="146">
        <v>11619894</v>
      </c>
      <c r="E42" s="145">
        <v>12583309</v>
      </c>
      <c r="F42" s="146">
        <v>10346644</v>
      </c>
      <c r="G42" s="145">
        <v>15542045</v>
      </c>
      <c r="H42" s="146">
        <v>9992886</v>
      </c>
      <c r="I42" s="145">
        <v>9972183</v>
      </c>
      <c r="J42" s="146">
        <v>9378086</v>
      </c>
      <c r="K42" s="145">
        <v>8015396</v>
      </c>
      <c r="L42" s="146">
        <v>9260732</v>
      </c>
      <c r="M42" s="145">
        <v>10762877</v>
      </c>
      <c r="N42" s="146">
        <v>9305472</v>
      </c>
      <c r="O42" s="145">
        <f t="shared" si="2"/>
        <v>124237329</v>
      </c>
      <c r="P42" s="149">
        <f t="shared" si="1"/>
        <v>340376.24383561645</v>
      </c>
    </row>
    <row r="43" spans="1:16" ht="24.95" customHeight="1" thickBot="1" x14ac:dyDescent="0.35">
      <c r="A43" s="174"/>
      <c r="B43" s="143" t="s">
        <v>46</v>
      </c>
      <c r="C43" s="150">
        <v>183</v>
      </c>
      <c r="D43" s="151">
        <v>295</v>
      </c>
      <c r="E43" s="150">
        <v>307</v>
      </c>
      <c r="F43" s="151">
        <v>266</v>
      </c>
      <c r="G43" s="150">
        <v>372</v>
      </c>
      <c r="H43" s="151">
        <v>239</v>
      </c>
      <c r="I43" s="150">
        <v>237</v>
      </c>
      <c r="J43" s="151">
        <v>228</v>
      </c>
      <c r="K43" s="150">
        <v>185</v>
      </c>
      <c r="L43" s="151">
        <v>220</v>
      </c>
      <c r="M43" s="150">
        <v>253</v>
      </c>
      <c r="N43" s="151">
        <v>223</v>
      </c>
      <c r="O43" s="150">
        <f t="shared" si="2"/>
        <v>3008</v>
      </c>
      <c r="P43" s="149">
        <f t="shared" si="1"/>
        <v>8.2410958904109588</v>
      </c>
    </row>
    <row r="44" spans="1:16" ht="24.95" customHeight="1" thickBot="1" x14ac:dyDescent="0.35">
      <c r="A44" s="173" t="s">
        <v>29</v>
      </c>
      <c r="B44" s="140" t="s">
        <v>47</v>
      </c>
      <c r="C44" s="154">
        <v>6826752</v>
      </c>
      <c r="D44" s="155">
        <v>9425554</v>
      </c>
      <c r="E44" s="154">
        <v>10292767</v>
      </c>
      <c r="F44" s="155">
        <v>7059000</v>
      </c>
      <c r="G44" s="154">
        <v>14407520</v>
      </c>
      <c r="H44" s="155">
        <v>5728951</v>
      </c>
      <c r="I44" s="154">
        <v>5993888</v>
      </c>
      <c r="J44" s="155">
        <v>5700049</v>
      </c>
      <c r="K44" s="154">
        <v>5578572</v>
      </c>
      <c r="L44" s="155">
        <v>7500727</v>
      </c>
      <c r="M44" s="154">
        <v>7372013</v>
      </c>
      <c r="N44" s="155">
        <v>7057660</v>
      </c>
      <c r="O44" s="154">
        <f t="shared" si="2"/>
        <v>92943453</v>
      </c>
      <c r="P44" s="149">
        <f t="shared" si="1"/>
        <v>254639.59726027396</v>
      </c>
    </row>
    <row r="45" spans="1:16" ht="24.95" customHeight="1" thickBot="1" x14ac:dyDescent="0.35">
      <c r="A45" s="174"/>
      <c r="B45" s="141" t="s">
        <v>46</v>
      </c>
      <c r="C45" s="158">
        <v>170</v>
      </c>
      <c r="D45" s="159">
        <v>230</v>
      </c>
      <c r="E45" s="158">
        <v>254</v>
      </c>
      <c r="F45" s="159">
        <v>180</v>
      </c>
      <c r="G45" s="158">
        <v>353</v>
      </c>
      <c r="H45" s="159">
        <v>137</v>
      </c>
      <c r="I45" s="158">
        <v>142</v>
      </c>
      <c r="J45" s="159">
        <v>140</v>
      </c>
      <c r="K45" s="158">
        <v>135</v>
      </c>
      <c r="L45" s="159">
        <v>184</v>
      </c>
      <c r="M45" s="158">
        <v>179</v>
      </c>
      <c r="N45" s="159">
        <v>163</v>
      </c>
      <c r="O45" s="158">
        <f t="shared" si="2"/>
        <v>2267</v>
      </c>
      <c r="P45" s="149">
        <f t="shared" si="1"/>
        <v>6.2109589041095887</v>
      </c>
    </row>
    <row r="46" spans="1:16" ht="24.95" customHeight="1" thickBot="1" x14ac:dyDescent="0.35">
      <c r="A46" s="173" t="s">
        <v>30</v>
      </c>
      <c r="B46" s="142" t="s">
        <v>47</v>
      </c>
      <c r="C46" s="145">
        <v>13757815.699999999</v>
      </c>
      <c r="D46" s="146">
        <v>12545959</v>
      </c>
      <c r="E46" s="145">
        <v>17144514</v>
      </c>
      <c r="F46" s="146">
        <v>13581225</v>
      </c>
      <c r="G46" s="145">
        <v>14673995</v>
      </c>
      <c r="H46" s="146">
        <v>14116532</v>
      </c>
      <c r="I46" s="145">
        <v>11692637</v>
      </c>
      <c r="J46" s="146">
        <v>11354020</v>
      </c>
      <c r="K46" s="145">
        <v>8490900</v>
      </c>
      <c r="L46" s="146">
        <v>10544812</v>
      </c>
      <c r="M46" s="145">
        <v>8682861</v>
      </c>
      <c r="N46" s="146">
        <v>8830141</v>
      </c>
      <c r="O46" s="145">
        <f t="shared" si="2"/>
        <v>145415411.69999999</v>
      </c>
      <c r="P46" s="149">
        <f t="shared" si="1"/>
        <v>398398.38821917807</v>
      </c>
    </row>
    <row r="47" spans="1:16" ht="24.95" customHeight="1" thickBot="1" x14ac:dyDescent="0.35">
      <c r="A47" s="174"/>
      <c r="B47" s="143" t="s">
        <v>46</v>
      </c>
      <c r="C47" s="150">
        <v>343</v>
      </c>
      <c r="D47" s="151">
        <v>325</v>
      </c>
      <c r="E47" s="150">
        <v>444</v>
      </c>
      <c r="F47" s="151">
        <v>346</v>
      </c>
      <c r="G47" s="150">
        <v>379</v>
      </c>
      <c r="H47" s="151">
        <v>373</v>
      </c>
      <c r="I47" s="150">
        <v>304</v>
      </c>
      <c r="J47" s="151">
        <v>292</v>
      </c>
      <c r="K47" s="150">
        <v>217</v>
      </c>
      <c r="L47" s="151">
        <v>271</v>
      </c>
      <c r="M47" s="150">
        <v>220</v>
      </c>
      <c r="N47" s="151">
        <v>226</v>
      </c>
      <c r="O47" s="150">
        <f t="shared" si="2"/>
        <v>3740</v>
      </c>
      <c r="P47" s="149">
        <f t="shared" si="1"/>
        <v>10.246575342465754</v>
      </c>
    </row>
    <row r="48" spans="1:16" ht="24.95" customHeight="1" thickBot="1" x14ac:dyDescent="0.35">
      <c r="A48" s="173" t="s">
        <v>31</v>
      </c>
      <c r="B48" s="140" t="s">
        <v>47</v>
      </c>
      <c r="C48" s="154">
        <v>46250780</v>
      </c>
      <c r="D48" s="155">
        <v>37366305</v>
      </c>
      <c r="E48" s="154">
        <v>40119971</v>
      </c>
      <c r="F48" s="155">
        <v>40761769</v>
      </c>
      <c r="G48" s="154">
        <v>46408304</v>
      </c>
      <c r="H48" s="155">
        <v>42812133</v>
      </c>
      <c r="I48" s="154">
        <v>46361128.990000002</v>
      </c>
      <c r="J48" s="155">
        <v>52112385</v>
      </c>
      <c r="K48" s="154">
        <v>42884688</v>
      </c>
      <c r="L48" s="155">
        <v>45304779.950000003</v>
      </c>
      <c r="M48" s="154">
        <v>31908605.8899999</v>
      </c>
      <c r="N48" s="155">
        <v>32436072</v>
      </c>
      <c r="O48" s="154">
        <f t="shared" si="2"/>
        <v>504726921.82999992</v>
      </c>
      <c r="P48" s="149">
        <f t="shared" si="1"/>
        <v>1382813.4844657532</v>
      </c>
    </row>
    <row r="49" spans="1:16" ht="24.95" customHeight="1" thickBot="1" x14ac:dyDescent="0.35">
      <c r="A49" s="174"/>
      <c r="B49" s="141" t="s">
        <v>46</v>
      </c>
      <c r="C49" s="158">
        <v>1341</v>
      </c>
      <c r="D49" s="159">
        <v>1079</v>
      </c>
      <c r="E49" s="158">
        <v>1144</v>
      </c>
      <c r="F49" s="159">
        <v>1174</v>
      </c>
      <c r="G49" s="158">
        <v>1350</v>
      </c>
      <c r="H49" s="159">
        <v>1234</v>
      </c>
      <c r="I49" s="158">
        <v>1354</v>
      </c>
      <c r="J49" s="159">
        <v>1510</v>
      </c>
      <c r="K49" s="158">
        <v>1227</v>
      </c>
      <c r="L49" s="159">
        <v>1289</v>
      </c>
      <c r="M49" s="158">
        <v>915</v>
      </c>
      <c r="N49" s="159">
        <v>928</v>
      </c>
      <c r="O49" s="158">
        <f t="shared" si="2"/>
        <v>14545</v>
      </c>
      <c r="P49" s="149">
        <f t="shared" si="1"/>
        <v>39.849315068493148</v>
      </c>
    </row>
    <row r="50" spans="1:16" ht="24.95" customHeight="1" thickBot="1" x14ac:dyDescent="0.35">
      <c r="A50" s="173" t="s">
        <v>32</v>
      </c>
      <c r="B50" s="142" t="s">
        <v>47</v>
      </c>
      <c r="C50" s="145">
        <v>220009917.38</v>
      </c>
      <c r="D50" s="146">
        <v>249809914.30000001</v>
      </c>
      <c r="E50" s="145">
        <v>276312522</v>
      </c>
      <c r="F50" s="146">
        <v>260279099</v>
      </c>
      <c r="G50" s="145">
        <v>276673962</v>
      </c>
      <c r="H50" s="146">
        <v>249298332.41999999</v>
      </c>
      <c r="I50" s="145">
        <v>251043816.40000001</v>
      </c>
      <c r="J50" s="146">
        <v>263651956.27000001</v>
      </c>
      <c r="K50" s="145">
        <v>220719127</v>
      </c>
      <c r="L50" s="146">
        <v>247790752.64869201</v>
      </c>
      <c r="M50" s="145">
        <v>236102664.71000001</v>
      </c>
      <c r="N50" s="146">
        <v>282200287</v>
      </c>
      <c r="O50" s="145">
        <f t="shared" si="2"/>
        <v>3033892351.1286926</v>
      </c>
      <c r="P50" s="149">
        <f t="shared" si="1"/>
        <v>8312033.8387087472</v>
      </c>
    </row>
    <row r="51" spans="1:16" ht="24.95" customHeight="1" thickBot="1" x14ac:dyDescent="0.35">
      <c r="A51" s="174"/>
      <c r="B51" s="143" t="s">
        <v>46</v>
      </c>
      <c r="C51" s="150">
        <v>6199</v>
      </c>
      <c r="D51" s="151">
        <v>7013</v>
      </c>
      <c r="E51" s="150">
        <v>7894</v>
      </c>
      <c r="F51" s="151">
        <v>7280</v>
      </c>
      <c r="G51" s="150">
        <v>7791</v>
      </c>
      <c r="H51" s="151">
        <v>6999</v>
      </c>
      <c r="I51" s="150">
        <v>6993</v>
      </c>
      <c r="J51" s="151">
        <v>7273</v>
      </c>
      <c r="K51" s="150">
        <v>6110</v>
      </c>
      <c r="L51" s="151">
        <v>6879</v>
      </c>
      <c r="M51" s="150">
        <v>6544</v>
      </c>
      <c r="N51" s="151">
        <v>8053</v>
      </c>
      <c r="O51" s="150">
        <f t="shared" si="2"/>
        <v>85028</v>
      </c>
      <c r="P51" s="149">
        <f t="shared" si="1"/>
        <v>232.95342465753424</v>
      </c>
    </row>
    <row r="52" spans="1:16" ht="24.95" customHeight="1" thickBot="1" x14ac:dyDescent="0.35">
      <c r="A52" s="173" t="s">
        <v>33</v>
      </c>
      <c r="B52" s="140" t="s">
        <v>47</v>
      </c>
      <c r="C52" s="154">
        <v>15364123</v>
      </c>
      <c r="D52" s="155">
        <v>15124787</v>
      </c>
      <c r="E52" s="154">
        <v>17658818</v>
      </c>
      <c r="F52" s="155">
        <v>13645155</v>
      </c>
      <c r="G52" s="154">
        <v>11175571</v>
      </c>
      <c r="H52" s="155">
        <v>9781004</v>
      </c>
      <c r="I52" s="154">
        <v>8933155</v>
      </c>
      <c r="J52" s="155">
        <v>8642349</v>
      </c>
      <c r="K52" s="154">
        <v>5171016</v>
      </c>
      <c r="L52" s="155">
        <v>7822084</v>
      </c>
      <c r="M52" s="154">
        <v>7746827</v>
      </c>
      <c r="N52" s="155">
        <v>4316260</v>
      </c>
      <c r="O52" s="154">
        <f t="shared" si="2"/>
        <v>125381149</v>
      </c>
      <c r="P52" s="149">
        <f t="shared" si="1"/>
        <v>343509.99726027396</v>
      </c>
    </row>
    <row r="53" spans="1:16" ht="24.95" customHeight="1" thickBot="1" x14ac:dyDescent="0.35">
      <c r="A53" s="174"/>
      <c r="B53" s="141" t="s">
        <v>46</v>
      </c>
      <c r="C53" s="158">
        <v>382</v>
      </c>
      <c r="D53" s="159">
        <v>381</v>
      </c>
      <c r="E53" s="158">
        <v>430</v>
      </c>
      <c r="F53" s="159">
        <v>335</v>
      </c>
      <c r="G53" s="158">
        <v>284</v>
      </c>
      <c r="H53" s="159">
        <v>245</v>
      </c>
      <c r="I53" s="158">
        <v>226</v>
      </c>
      <c r="J53" s="159">
        <v>216</v>
      </c>
      <c r="K53" s="158">
        <v>130</v>
      </c>
      <c r="L53" s="159">
        <v>194</v>
      </c>
      <c r="M53" s="158">
        <v>192</v>
      </c>
      <c r="N53" s="159">
        <v>105</v>
      </c>
      <c r="O53" s="158">
        <f t="shared" si="2"/>
        <v>3120</v>
      </c>
      <c r="P53" s="149">
        <f t="shared" si="1"/>
        <v>8.5479452054794525</v>
      </c>
    </row>
    <row r="54" spans="1:16" ht="24.95" customHeight="1" thickBot="1" x14ac:dyDescent="0.35">
      <c r="A54" s="173" t="s">
        <v>34</v>
      </c>
      <c r="B54" s="142" t="s">
        <v>47</v>
      </c>
      <c r="C54" s="145">
        <v>91608547</v>
      </c>
      <c r="D54" s="146">
        <v>99004380</v>
      </c>
      <c r="E54" s="145">
        <v>99063389</v>
      </c>
      <c r="F54" s="146">
        <v>99654786</v>
      </c>
      <c r="G54" s="145">
        <v>100522778</v>
      </c>
      <c r="H54" s="146">
        <v>87114978</v>
      </c>
      <c r="I54" s="145">
        <v>95303096</v>
      </c>
      <c r="J54" s="146">
        <v>83461748</v>
      </c>
      <c r="K54" s="145">
        <v>75012835</v>
      </c>
      <c r="L54" s="146">
        <v>101283934</v>
      </c>
      <c r="M54" s="145">
        <v>84397418</v>
      </c>
      <c r="N54" s="146">
        <v>98752447</v>
      </c>
      <c r="O54" s="145">
        <f t="shared" si="2"/>
        <v>1115180336</v>
      </c>
      <c r="P54" s="149">
        <f t="shared" si="1"/>
        <v>3055288.5917808218</v>
      </c>
    </row>
    <row r="55" spans="1:16" ht="24.95" customHeight="1" thickBot="1" x14ac:dyDescent="0.35">
      <c r="A55" s="174"/>
      <c r="B55" s="143" t="s">
        <v>46</v>
      </c>
      <c r="C55" s="150">
        <v>2255</v>
      </c>
      <c r="D55" s="151">
        <v>2428</v>
      </c>
      <c r="E55" s="150">
        <v>2416</v>
      </c>
      <c r="F55" s="151">
        <v>2445</v>
      </c>
      <c r="G55" s="150">
        <v>2463</v>
      </c>
      <c r="H55" s="151">
        <v>2129</v>
      </c>
      <c r="I55" s="150">
        <v>2283</v>
      </c>
      <c r="J55" s="151">
        <v>1953</v>
      </c>
      <c r="K55" s="150">
        <v>1763</v>
      </c>
      <c r="L55" s="151">
        <v>2374</v>
      </c>
      <c r="M55" s="150">
        <v>1984</v>
      </c>
      <c r="N55" s="151">
        <v>2354</v>
      </c>
      <c r="O55" s="150">
        <f t="shared" si="2"/>
        <v>26847</v>
      </c>
      <c r="P55" s="149">
        <f t="shared" si="1"/>
        <v>73.553424657534251</v>
      </c>
    </row>
    <row r="56" spans="1:16" ht="24.95" customHeight="1" thickBot="1" x14ac:dyDescent="0.35">
      <c r="A56" s="173" t="s">
        <v>35</v>
      </c>
      <c r="B56" s="140" t="s">
        <v>47</v>
      </c>
      <c r="C56" s="154">
        <v>72444422</v>
      </c>
      <c r="D56" s="155">
        <v>68815963.969999999</v>
      </c>
      <c r="E56" s="154">
        <v>75951974.789999902</v>
      </c>
      <c r="F56" s="155">
        <v>92140431.799999997</v>
      </c>
      <c r="G56" s="154">
        <v>92033030.5</v>
      </c>
      <c r="H56" s="155">
        <v>75219746.400000006</v>
      </c>
      <c r="I56" s="154">
        <v>81029473.989999995</v>
      </c>
      <c r="J56" s="155">
        <v>94451390</v>
      </c>
      <c r="K56" s="154">
        <v>76717374</v>
      </c>
      <c r="L56" s="155">
        <v>85996500</v>
      </c>
      <c r="M56" s="154">
        <v>83027007.989999995</v>
      </c>
      <c r="N56" s="155">
        <v>87549298</v>
      </c>
      <c r="O56" s="154">
        <f t="shared" si="2"/>
        <v>985376613.43999994</v>
      </c>
      <c r="P56" s="149">
        <f t="shared" si="1"/>
        <v>2699661.954630137</v>
      </c>
    </row>
    <row r="57" spans="1:16" ht="24.95" customHeight="1" thickBot="1" x14ac:dyDescent="0.35">
      <c r="A57" s="174"/>
      <c r="B57" s="141" t="s">
        <v>46</v>
      </c>
      <c r="C57" s="158">
        <v>1937</v>
      </c>
      <c r="D57" s="159">
        <v>1866</v>
      </c>
      <c r="E57" s="158">
        <v>2102</v>
      </c>
      <c r="F57" s="159">
        <v>2570</v>
      </c>
      <c r="G57" s="158">
        <v>2525</v>
      </c>
      <c r="H57" s="159">
        <v>2082</v>
      </c>
      <c r="I57" s="158">
        <v>2201</v>
      </c>
      <c r="J57" s="159">
        <v>2558</v>
      </c>
      <c r="K57" s="158">
        <v>2020</v>
      </c>
      <c r="L57" s="159">
        <v>2295</v>
      </c>
      <c r="M57" s="158">
        <v>2228</v>
      </c>
      <c r="N57" s="159">
        <v>2433</v>
      </c>
      <c r="O57" s="158">
        <f t="shared" si="2"/>
        <v>26817</v>
      </c>
      <c r="P57" s="149">
        <f t="shared" si="1"/>
        <v>73.471232876712335</v>
      </c>
    </row>
    <row r="58" spans="1:16" ht="24.95" customHeight="1" thickBot="1" x14ac:dyDescent="0.35">
      <c r="A58" s="173" t="s">
        <v>36</v>
      </c>
      <c r="B58" s="142" t="s">
        <v>47</v>
      </c>
      <c r="C58" s="145">
        <v>35639604</v>
      </c>
      <c r="D58" s="146">
        <v>30211741.140000001</v>
      </c>
      <c r="E58" s="145">
        <v>47384652</v>
      </c>
      <c r="F58" s="146">
        <v>38055845</v>
      </c>
      <c r="G58" s="145">
        <v>47028031</v>
      </c>
      <c r="H58" s="146">
        <v>45822459</v>
      </c>
      <c r="I58" s="145">
        <v>37277050</v>
      </c>
      <c r="J58" s="146">
        <v>50549607</v>
      </c>
      <c r="K58" s="145">
        <v>40088979</v>
      </c>
      <c r="L58" s="146">
        <v>41790212</v>
      </c>
      <c r="M58" s="145">
        <v>35851185</v>
      </c>
      <c r="N58" s="146">
        <v>30155294</v>
      </c>
      <c r="O58" s="145">
        <f t="shared" si="2"/>
        <v>479854659.13999999</v>
      </c>
      <c r="P58" s="149">
        <f t="shared" si="1"/>
        <v>1314670.2990136987</v>
      </c>
    </row>
    <row r="59" spans="1:16" ht="24.95" customHeight="1" thickBot="1" x14ac:dyDescent="0.35">
      <c r="A59" s="174"/>
      <c r="B59" s="143" t="s">
        <v>46</v>
      </c>
      <c r="C59" s="150">
        <v>1004</v>
      </c>
      <c r="D59" s="151">
        <v>842</v>
      </c>
      <c r="E59" s="150">
        <v>1327</v>
      </c>
      <c r="F59" s="151">
        <v>1058</v>
      </c>
      <c r="G59" s="150">
        <v>1317</v>
      </c>
      <c r="H59" s="151">
        <v>1276</v>
      </c>
      <c r="I59" s="150">
        <v>1045</v>
      </c>
      <c r="J59" s="151">
        <v>1417</v>
      </c>
      <c r="K59" s="150">
        <v>1131</v>
      </c>
      <c r="L59" s="151">
        <v>1169</v>
      </c>
      <c r="M59" s="150">
        <v>991</v>
      </c>
      <c r="N59" s="151">
        <v>838</v>
      </c>
      <c r="O59" s="150">
        <f t="shared" si="2"/>
        <v>13415</v>
      </c>
      <c r="P59" s="149">
        <f t="shared" si="1"/>
        <v>36.753424657534246</v>
      </c>
    </row>
    <row r="60" spans="1:16" ht="24.95" customHeight="1" thickBot="1" x14ac:dyDescent="0.35">
      <c r="A60" s="173" t="s">
        <v>37</v>
      </c>
      <c r="B60" s="140" t="s">
        <v>47</v>
      </c>
      <c r="C60" s="154">
        <v>18260706</v>
      </c>
      <c r="D60" s="155">
        <v>14837517</v>
      </c>
      <c r="E60" s="154">
        <v>18347524</v>
      </c>
      <c r="F60" s="155">
        <v>18502022.469999999</v>
      </c>
      <c r="G60" s="154">
        <v>19875288</v>
      </c>
      <c r="H60" s="155">
        <v>15472642</v>
      </c>
      <c r="I60" s="154">
        <v>16273487</v>
      </c>
      <c r="J60" s="155">
        <v>20819075</v>
      </c>
      <c r="K60" s="154">
        <v>18078562</v>
      </c>
      <c r="L60" s="155">
        <v>22778516.600000001</v>
      </c>
      <c r="M60" s="154">
        <v>20816171</v>
      </c>
      <c r="N60" s="155">
        <v>17301263</v>
      </c>
      <c r="O60" s="154">
        <f t="shared" si="2"/>
        <v>221362774.06999999</v>
      </c>
      <c r="P60" s="149">
        <f t="shared" si="1"/>
        <v>606473.35361643834</v>
      </c>
    </row>
    <row r="61" spans="1:16" ht="24.95" customHeight="1" thickBot="1" x14ac:dyDescent="0.35">
      <c r="A61" s="174"/>
      <c r="B61" s="141" t="s">
        <v>46</v>
      </c>
      <c r="C61" s="158">
        <v>536</v>
      </c>
      <c r="D61" s="159">
        <v>441</v>
      </c>
      <c r="E61" s="158">
        <v>541</v>
      </c>
      <c r="F61" s="159">
        <v>535</v>
      </c>
      <c r="G61" s="158">
        <v>575</v>
      </c>
      <c r="H61" s="159">
        <v>444</v>
      </c>
      <c r="I61" s="158">
        <v>464</v>
      </c>
      <c r="J61" s="159">
        <v>598</v>
      </c>
      <c r="K61" s="158">
        <v>521</v>
      </c>
      <c r="L61" s="159">
        <v>656</v>
      </c>
      <c r="M61" s="158">
        <v>613</v>
      </c>
      <c r="N61" s="159">
        <v>512</v>
      </c>
      <c r="O61" s="158">
        <f t="shared" si="2"/>
        <v>6436</v>
      </c>
      <c r="P61" s="149">
        <f t="shared" si="1"/>
        <v>17.632876712328766</v>
      </c>
    </row>
    <row r="62" spans="1:16" ht="24.95" customHeight="1" thickBot="1" x14ac:dyDescent="0.35">
      <c r="A62" s="173" t="s">
        <v>38</v>
      </c>
      <c r="B62" s="140" t="s">
        <v>47</v>
      </c>
      <c r="C62" s="145">
        <v>59022492</v>
      </c>
      <c r="D62" s="146">
        <v>62007397.379999898</v>
      </c>
      <c r="E62" s="145">
        <v>68176589</v>
      </c>
      <c r="F62" s="146">
        <v>65852672</v>
      </c>
      <c r="G62" s="145">
        <v>73163046.939999998</v>
      </c>
      <c r="H62" s="146">
        <v>66343851</v>
      </c>
      <c r="I62" s="145">
        <v>62867985</v>
      </c>
      <c r="J62" s="146">
        <v>66764210</v>
      </c>
      <c r="K62" s="145">
        <v>63061873</v>
      </c>
      <c r="L62" s="146">
        <v>77039731</v>
      </c>
      <c r="M62" s="145">
        <v>69426249</v>
      </c>
      <c r="N62" s="146">
        <v>66258338</v>
      </c>
      <c r="O62" s="145">
        <f t="shared" si="2"/>
        <v>799984434.31999993</v>
      </c>
      <c r="P62" s="149">
        <f t="shared" si="1"/>
        <v>2191738.1762191779</v>
      </c>
    </row>
    <row r="63" spans="1:16" ht="24.95" customHeight="1" thickBot="1" x14ac:dyDescent="0.35">
      <c r="A63" s="174"/>
      <c r="B63" s="141" t="s">
        <v>46</v>
      </c>
      <c r="C63" s="150">
        <v>1721</v>
      </c>
      <c r="D63" s="151">
        <v>1806</v>
      </c>
      <c r="E63" s="150">
        <v>1989</v>
      </c>
      <c r="F63" s="151">
        <v>1900</v>
      </c>
      <c r="G63" s="150">
        <v>2105</v>
      </c>
      <c r="H63" s="151">
        <v>1929</v>
      </c>
      <c r="I63" s="150">
        <v>1835</v>
      </c>
      <c r="J63" s="151">
        <v>1937</v>
      </c>
      <c r="K63" s="150">
        <v>1813</v>
      </c>
      <c r="L63" s="151">
        <v>2230</v>
      </c>
      <c r="M63" s="150">
        <v>2035</v>
      </c>
      <c r="N63" s="151">
        <v>1934</v>
      </c>
      <c r="O63" s="150">
        <f t="shared" si="2"/>
        <v>23234</v>
      </c>
      <c r="P63" s="149">
        <f t="shared" si="1"/>
        <v>63.654794520547945</v>
      </c>
    </row>
    <row r="64" spans="1:16" ht="24.95" customHeight="1" thickBot="1" x14ac:dyDescent="0.35">
      <c r="A64" s="173" t="s">
        <v>39</v>
      </c>
      <c r="B64" s="142" t="s">
        <v>47</v>
      </c>
      <c r="C64" s="154">
        <v>26135381</v>
      </c>
      <c r="D64" s="155">
        <v>29126356</v>
      </c>
      <c r="E64" s="154">
        <v>38404028</v>
      </c>
      <c r="F64" s="155">
        <v>32239338</v>
      </c>
      <c r="G64" s="154">
        <v>33333540</v>
      </c>
      <c r="H64" s="155">
        <v>29166804</v>
      </c>
      <c r="I64" s="154">
        <v>37369073</v>
      </c>
      <c r="J64" s="155">
        <v>31849486</v>
      </c>
      <c r="K64" s="154">
        <v>26337847</v>
      </c>
      <c r="L64" s="155">
        <v>35151653</v>
      </c>
      <c r="M64" s="154">
        <v>34826865</v>
      </c>
      <c r="N64" s="155">
        <v>25793680</v>
      </c>
      <c r="O64" s="154">
        <f t="shared" si="2"/>
        <v>379734051</v>
      </c>
      <c r="P64" s="149">
        <f t="shared" si="1"/>
        <v>1040367.2630136986</v>
      </c>
    </row>
    <row r="65" spans="1:16" ht="24.95" customHeight="1" thickBot="1" x14ac:dyDescent="0.35">
      <c r="A65" s="174"/>
      <c r="B65" s="143" t="s">
        <v>46</v>
      </c>
      <c r="C65" s="158">
        <v>605</v>
      </c>
      <c r="D65" s="159">
        <v>678</v>
      </c>
      <c r="E65" s="158">
        <v>892</v>
      </c>
      <c r="F65" s="159">
        <v>759</v>
      </c>
      <c r="G65" s="158">
        <v>782</v>
      </c>
      <c r="H65" s="159">
        <v>683</v>
      </c>
      <c r="I65" s="158">
        <v>880</v>
      </c>
      <c r="J65" s="159">
        <v>739</v>
      </c>
      <c r="K65" s="158">
        <v>606</v>
      </c>
      <c r="L65" s="159">
        <v>815</v>
      </c>
      <c r="M65" s="158">
        <v>803</v>
      </c>
      <c r="N65" s="159">
        <v>595</v>
      </c>
      <c r="O65" s="158">
        <f t="shared" si="2"/>
        <v>8837</v>
      </c>
      <c r="P65" s="149">
        <f t="shared" si="1"/>
        <v>24.210958904109589</v>
      </c>
    </row>
    <row r="66" spans="1:16" ht="24.95" customHeight="1" thickBot="1" x14ac:dyDescent="0.35">
      <c r="A66" s="178" t="s">
        <v>40</v>
      </c>
      <c r="B66" s="140" t="s">
        <v>47</v>
      </c>
      <c r="C66" s="145">
        <v>58178212</v>
      </c>
      <c r="D66" s="146">
        <v>57581190</v>
      </c>
      <c r="E66" s="145">
        <v>87919891</v>
      </c>
      <c r="F66" s="146">
        <v>61566491</v>
      </c>
      <c r="G66" s="145">
        <v>60212473</v>
      </c>
      <c r="H66" s="146">
        <v>58311631</v>
      </c>
      <c r="I66" s="145">
        <v>58073290</v>
      </c>
      <c r="J66" s="146">
        <v>55732981</v>
      </c>
      <c r="K66" s="145">
        <v>46712367</v>
      </c>
      <c r="L66" s="146">
        <v>56136481</v>
      </c>
      <c r="M66" s="145">
        <v>54777048</v>
      </c>
      <c r="N66" s="146">
        <v>54571535</v>
      </c>
      <c r="O66" s="145">
        <f t="shared" ref="O66:O79" si="3">SUM(C66:N66)</f>
        <v>709773590</v>
      </c>
      <c r="P66" s="149">
        <f t="shared" si="1"/>
        <v>1944585.1780821919</v>
      </c>
    </row>
    <row r="67" spans="1:16" ht="24.95" customHeight="1" thickBot="1" x14ac:dyDescent="0.35">
      <c r="A67" s="179"/>
      <c r="B67" s="141" t="s">
        <v>46</v>
      </c>
      <c r="C67" s="150">
        <v>1547</v>
      </c>
      <c r="D67" s="151">
        <v>1491</v>
      </c>
      <c r="E67" s="150">
        <v>2305</v>
      </c>
      <c r="F67" s="151">
        <v>1622</v>
      </c>
      <c r="G67" s="150">
        <v>1560</v>
      </c>
      <c r="H67" s="151">
        <v>1498</v>
      </c>
      <c r="I67" s="150">
        <v>1469</v>
      </c>
      <c r="J67" s="151">
        <v>1406</v>
      </c>
      <c r="K67" s="150">
        <v>1202</v>
      </c>
      <c r="L67" s="151">
        <v>1419</v>
      </c>
      <c r="M67" s="150">
        <v>1341</v>
      </c>
      <c r="N67" s="151">
        <v>1477</v>
      </c>
      <c r="O67" s="150">
        <f t="shared" si="3"/>
        <v>18337</v>
      </c>
      <c r="P67" s="149">
        <f t="shared" ref="P67:P79" si="4">O67/365</f>
        <v>50.238356164383561</v>
      </c>
    </row>
    <row r="68" spans="1:16" ht="24.95" customHeight="1" thickBot="1" x14ac:dyDescent="0.35">
      <c r="A68" s="173" t="s">
        <v>41</v>
      </c>
      <c r="B68" s="142" t="s">
        <v>47</v>
      </c>
      <c r="C68" s="154">
        <v>3655957</v>
      </c>
      <c r="D68" s="155">
        <v>3837499</v>
      </c>
      <c r="E68" s="154">
        <v>6576088</v>
      </c>
      <c r="F68" s="155">
        <v>6948577</v>
      </c>
      <c r="G68" s="154">
        <v>8452186</v>
      </c>
      <c r="H68" s="155">
        <v>4376517</v>
      </c>
      <c r="I68" s="154">
        <v>4532981</v>
      </c>
      <c r="J68" s="155">
        <v>5610609</v>
      </c>
      <c r="K68" s="154">
        <v>4987475</v>
      </c>
      <c r="L68" s="155">
        <v>5106934</v>
      </c>
      <c r="M68" s="154">
        <v>5989974</v>
      </c>
      <c r="N68" s="155">
        <v>5071007</v>
      </c>
      <c r="O68" s="154">
        <f t="shared" si="3"/>
        <v>65145804</v>
      </c>
      <c r="P68" s="149">
        <f t="shared" si="4"/>
        <v>178481.65479452055</v>
      </c>
    </row>
    <row r="69" spans="1:16" ht="24.95" customHeight="1" thickBot="1" x14ac:dyDescent="0.35">
      <c r="A69" s="174"/>
      <c r="B69" s="143" t="s">
        <v>46</v>
      </c>
      <c r="C69" s="158">
        <v>87</v>
      </c>
      <c r="D69" s="159">
        <v>90</v>
      </c>
      <c r="E69" s="158">
        <v>158</v>
      </c>
      <c r="F69" s="159">
        <v>165</v>
      </c>
      <c r="G69" s="158">
        <v>206</v>
      </c>
      <c r="H69" s="159">
        <v>102</v>
      </c>
      <c r="I69" s="158">
        <v>108</v>
      </c>
      <c r="J69" s="159">
        <v>129</v>
      </c>
      <c r="K69" s="158">
        <v>119</v>
      </c>
      <c r="L69" s="159">
        <v>117</v>
      </c>
      <c r="M69" s="158">
        <v>137</v>
      </c>
      <c r="N69" s="159">
        <v>121</v>
      </c>
      <c r="O69" s="158">
        <f t="shared" si="3"/>
        <v>1539</v>
      </c>
      <c r="P69" s="149">
        <f t="shared" si="4"/>
        <v>4.2164383561643834</v>
      </c>
    </row>
    <row r="70" spans="1:16" ht="24.95" customHeight="1" thickBot="1" x14ac:dyDescent="0.35">
      <c r="A70" s="173" t="s">
        <v>42</v>
      </c>
      <c r="B70" s="140" t="s">
        <v>47</v>
      </c>
      <c r="C70" s="145">
        <v>6083000</v>
      </c>
      <c r="D70" s="146">
        <v>8918999</v>
      </c>
      <c r="E70" s="145">
        <v>9237006</v>
      </c>
      <c r="F70" s="146">
        <v>8150004</v>
      </c>
      <c r="G70" s="145">
        <v>8190012</v>
      </c>
      <c r="H70" s="146">
        <v>8715007</v>
      </c>
      <c r="I70" s="145">
        <v>7873033</v>
      </c>
      <c r="J70" s="146">
        <v>7945461</v>
      </c>
      <c r="K70" s="145">
        <v>6064985</v>
      </c>
      <c r="L70" s="146">
        <v>8316996</v>
      </c>
      <c r="M70" s="145">
        <v>8136999</v>
      </c>
      <c r="N70" s="146">
        <v>6255156</v>
      </c>
      <c r="O70" s="145">
        <f t="shared" si="3"/>
        <v>93886658</v>
      </c>
      <c r="P70" s="149">
        <f t="shared" si="4"/>
        <v>257223.72054794521</v>
      </c>
    </row>
    <row r="71" spans="1:16" ht="24.95" customHeight="1" thickBot="1" x14ac:dyDescent="0.35">
      <c r="A71" s="174"/>
      <c r="B71" s="141" t="s">
        <v>46</v>
      </c>
      <c r="C71" s="150">
        <v>163</v>
      </c>
      <c r="D71" s="151">
        <v>229</v>
      </c>
      <c r="E71" s="150">
        <v>242</v>
      </c>
      <c r="F71" s="151">
        <v>211</v>
      </c>
      <c r="G71" s="150">
        <v>208</v>
      </c>
      <c r="H71" s="151">
        <v>222</v>
      </c>
      <c r="I71" s="150">
        <v>198</v>
      </c>
      <c r="J71" s="151">
        <v>202</v>
      </c>
      <c r="K71" s="150">
        <v>152</v>
      </c>
      <c r="L71" s="151">
        <v>203</v>
      </c>
      <c r="M71" s="150">
        <v>200</v>
      </c>
      <c r="N71" s="151">
        <v>155</v>
      </c>
      <c r="O71" s="150">
        <f t="shared" si="3"/>
        <v>2385</v>
      </c>
      <c r="P71" s="149">
        <f t="shared" si="4"/>
        <v>6.5342465753424657</v>
      </c>
    </row>
    <row r="72" spans="1:16" ht="24.95" customHeight="1" thickBot="1" x14ac:dyDescent="0.35">
      <c r="A72" s="173" t="s">
        <v>43</v>
      </c>
      <c r="B72" s="140" t="s">
        <v>47</v>
      </c>
      <c r="C72" s="154">
        <v>3467983</v>
      </c>
      <c r="D72" s="155">
        <v>4131973</v>
      </c>
      <c r="E72" s="154">
        <v>3497004</v>
      </c>
      <c r="F72" s="155">
        <v>1891000</v>
      </c>
      <c r="G72" s="154">
        <v>3257002</v>
      </c>
      <c r="H72" s="155">
        <v>940004</v>
      </c>
      <c r="I72" s="154">
        <v>1670999</v>
      </c>
      <c r="J72" s="155">
        <v>2146895</v>
      </c>
      <c r="K72" s="154">
        <v>1364012</v>
      </c>
      <c r="L72" s="155">
        <v>2879001</v>
      </c>
      <c r="M72" s="154">
        <v>2241000</v>
      </c>
      <c r="N72" s="155">
        <v>1495996</v>
      </c>
      <c r="O72" s="154">
        <f t="shared" si="3"/>
        <v>28982869</v>
      </c>
      <c r="P72" s="149">
        <f t="shared" si="4"/>
        <v>79405.120547945204</v>
      </c>
    </row>
    <row r="73" spans="1:16" ht="24.95" customHeight="1" thickBot="1" x14ac:dyDescent="0.35">
      <c r="A73" s="174"/>
      <c r="B73" s="141" t="s">
        <v>46</v>
      </c>
      <c r="C73" s="158">
        <v>68</v>
      </c>
      <c r="D73" s="159">
        <v>84</v>
      </c>
      <c r="E73" s="158">
        <v>70</v>
      </c>
      <c r="F73" s="159">
        <v>35</v>
      </c>
      <c r="G73" s="158">
        <v>65</v>
      </c>
      <c r="H73" s="159">
        <v>19</v>
      </c>
      <c r="I73" s="158">
        <v>37</v>
      </c>
      <c r="J73" s="159">
        <v>43</v>
      </c>
      <c r="K73" s="158">
        <v>30</v>
      </c>
      <c r="L73" s="159">
        <v>60</v>
      </c>
      <c r="M73" s="158">
        <v>47</v>
      </c>
      <c r="N73" s="159">
        <v>33</v>
      </c>
      <c r="O73" s="158">
        <f t="shared" si="3"/>
        <v>591</v>
      </c>
      <c r="P73" s="149">
        <f t="shared" si="4"/>
        <v>1.6191780821917807</v>
      </c>
    </row>
    <row r="74" spans="1:16" ht="24.95" customHeight="1" thickBot="1" x14ac:dyDescent="0.35">
      <c r="A74" s="173" t="s">
        <v>44</v>
      </c>
      <c r="B74" s="140" t="s">
        <v>47</v>
      </c>
      <c r="C74" s="145">
        <v>43741522</v>
      </c>
      <c r="D74" s="146">
        <v>43819102</v>
      </c>
      <c r="E74" s="145">
        <v>47905824</v>
      </c>
      <c r="F74" s="146">
        <v>47788353</v>
      </c>
      <c r="G74" s="145">
        <v>54089669</v>
      </c>
      <c r="H74" s="146">
        <v>46517700</v>
      </c>
      <c r="I74" s="145">
        <v>61322165</v>
      </c>
      <c r="J74" s="146">
        <v>41874094</v>
      </c>
      <c r="K74" s="145">
        <v>41161111</v>
      </c>
      <c r="L74" s="146">
        <v>53467475</v>
      </c>
      <c r="M74" s="145">
        <v>42858849</v>
      </c>
      <c r="N74" s="146">
        <v>40150362</v>
      </c>
      <c r="O74" s="145">
        <f t="shared" si="3"/>
        <v>564696226</v>
      </c>
      <c r="P74" s="149">
        <f t="shared" si="4"/>
        <v>1547112.9479452055</v>
      </c>
    </row>
    <row r="75" spans="1:16" ht="24.95" customHeight="1" thickBot="1" x14ac:dyDescent="0.35">
      <c r="A75" s="174"/>
      <c r="B75" s="141" t="s">
        <v>46</v>
      </c>
      <c r="C75" s="150">
        <v>1032</v>
      </c>
      <c r="D75" s="151">
        <v>1040</v>
      </c>
      <c r="E75" s="150">
        <v>1116</v>
      </c>
      <c r="F75" s="151">
        <v>1109</v>
      </c>
      <c r="G75" s="150">
        <v>1263</v>
      </c>
      <c r="H75" s="151">
        <v>1077</v>
      </c>
      <c r="I75" s="150">
        <v>1413</v>
      </c>
      <c r="J75" s="151">
        <v>955</v>
      </c>
      <c r="K75" s="150">
        <v>942</v>
      </c>
      <c r="L75" s="151">
        <v>1223</v>
      </c>
      <c r="M75" s="150">
        <v>969</v>
      </c>
      <c r="N75" s="151">
        <v>913</v>
      </c>
      <c r="O75" s="150">
        <f t="shared" si="3"/>
        <v>13052</v>
      </c>
      <c r="P75" s="149">
        <f t="shared" si="4"/>
        <v>35.758904109589039</v>
      </c>
    </row>
    <row r="76" spans="1:16" ht="24.95" customHeight="1" thickBot="1" x14ac:dyDescent="0.35">
      <c r="A76" s="173" t="s">
        <v>2</v>
      </c>
      <c r="B76" s="140" t="s">
        <v>47</v>
      </c>
      <c r="C76" s="145">
        <v>102844226</v>
      </c>
      <c r="D76" s="146">
        <v>139863810</v>
      </c>
      <c r="E76" s="145">
        <v>151602714</v>
      </c>
      <c r="F76" s="146">
        <v>66265400</v>
      </c>
      <c r="G76" s="145">
        <v>69725937</v>
      </c>
      <c r="H76" s="146">
        <v>69505157.969999999</v>
      </c>
      <c r="I76" s="145">
        <v>61810244</v>
      </c>
      <c r="J76" s="146">
        <v>49364846</v>
      </c>
      <c r="K76" s="145">
        <v>33579261</v>
      </c>
      <c r="L76" s="146">
        <v>49185364</v>
      </c>
      <c r="M76" s="145">
        <v>47618082</v>
      </c>
      <c r="N76" s="146">
        <v>92952382</v>
      </c>
      <c r="O76" s="145">
        <f>SUM(C76:N76)</f>
        <v>934317423.97000003</v>
      </c>
      <c r="P76" s="149">
        <f>O76/365</f>
        <v>2559773.7643013699</v>
      </c>
    </row>
    <row r="77" spans="1:16" ht="24.95" customHeight="1" thickBot="1" x14ac:dyDescent="0.35">
      <c r="A77" s="174"/>
      <c r="B77" s="141" t="s">
        <v>46</v>
      </c>
      <c r="C77" s="150">
        <v>2600</v>
      </c>
      <c r="D77" s="151">
        <v>3530</v>
      </c>
      <c r="E77" s="150">
        <v>3629</v>
      </c>
      <c r="F77" s="151">
        <v>1576</v>
      </c>
      <c r="G77" s="150">
        <v>1638</v>
      </c>
      <c r="H77" s="151">
        <v>1625</v>
      </c>
      <c r="I77" s="150">
        <v>1456</v>
      </c>
      <c r="J77" s="151">
        <v>1205</v>
      </c>
      <c r="K77" s="150">
        <v>829</v>
      </c>
      <c r="L77" s="151">
        <v>1210</v>
      </c>
      <c r="M77" s="150">
        <v>1151</v>
      </c>
      <c r="N77" s="151">
        <v>2278</v>
      </c>
      <c r="O77" s="150">
        <f>SUM(C77:N77)</f>
        <v>22727</v>
      </c>
      <c r="P77" s="149">
        <f>O77/365</f>
        <v>62.265753424657532</v>
      </c>
    </row>
    <row r="78" spans="1:16" ht="24.95" customHeight="1" thickBot="1" x14ac:dyDescent="0.35">
      <c r="A78" s="180" t="s">
        <v>3</v>
      </c>
      <c r="B78" s="140" t="s">
        <v>47</v>
      </c>
      <c r="C78" s="162">
        <f>SUM(C4,C6,C8,C10,C12,C14,C16,C18,C20,C22,C24,C26,C28,C30,C32,C34,C36,C38,C40,C42,C44,C46,C48,C50,C52,C54,C56,C58,C60,C62,C64,C66,C68,C70,C72,C74,C76)</f>
        <v>1543820644.0799999</v>
      </c>
      <c r="D78" s="162">
        <f t="shared" ref="D78:N78" si="5">SUM(D4,D6,D8,D10,D12,D14,D16,D18,D20,D22,D24,D26,D28,D30,D32,D34,D36,D38,D40,D42,D44,D46,D48,D50,D52,D54,D56,D58,D60,D62,D64,D66,D68,D70,D72,D74,D76)</f>
        <v>1502285757.79</v>
      </c>
      <c r="E78" s="162">
        <f t="shared" si="5"/>
        <v>1761657229.0999999</v>
      </c>
      <c r="F78" s="162">
        <f t="shared" si="5"/>
        <v>1581168746.27</v>
      </c>
      <c r="G78" s="162">
        <f t="shared" si="5"/>
        <v>1697443280.4300001</v>
      </c>
      <c r="H78" s="162">
        <f t="shared" si="5"/>
        <v>1528138572.74</v>
      </c>
      <c r="I78" s="162">
        <f t="shared" si="5"/>
        <v>1554443398.3799999</v>
      </c>
      <c r="J78" s="162">
        <f t="shared" si="5"/>
        <v>1533833296.9400001</v>
      </c>
      <c r="K78" s="162">
        <f t="shared" si="5"/>
        <v>1281978962</v>
      </c>
      <c r="L78" s="162">
        <f t="shared" si="5"/>
        <v>1536162690.7586918</v>
      </c>
      <c r="M78" s="162">
        <f t="shared" si="5"/>
        <v>1425732427.9999998</v>
      </c>
      <c r="N78" s="162">
        <f t="shared" si="5"/>
        <v>1410859677</v>
      </c>
      <c r="O78" s="162">
        <f t="shared" si="3"/>
        <v>18357524683.488693</v>
      </c>
      <c r="P78" s="163">
        <f t="shared" si="4"/>
        <v>50294588.173941627</v>
      </c>
    </row>
    <row r="79" spans="1:16" ht="24.95" customHeight="1" thickBot="1" x14ac:dyDescent="0.35">
      <c r="A79" s="181"/>
      <c r="B79" s="141" t="s">
        <v>46</v>
      </c>
      <c r="C79" s="164">
        <f>SUM(C5,C7,C9,C11,C13,C15,C17,C19,C21,C23,C25,C27,C29,C31,C33,C35,C37,C39,C41,C43,C45,C47,C49,C51,C53,C55,C57,C59,C61,C63,C65,C67,C69,C71,C73,C75,C77)</f>
        <v>39828</v>
      </c>
      <c r="D79" s="164">
        <f t="shared" ref="D79:N79" si="6">SUM(D5,D7,D9,D11,D13,D15,D17,D19,D21,D23,D25,D27,D29,D31,D33,D35,D37,D39,D41,D43,D45,D47,D49,D51,D53,D55,D57,D59,D61,D63,D65,D67,D69,D71,D73,D75,D77)</f>
        <v>38962</v>
      </c>
      <c r="E79" s="164">
        <f t="shared" si="6"/>
        <v>45690</v>
      </c>
      <c r="F79" s="164">
        <f t="shared" si="6"/>
        <v>40869</v>
      </c>
      <c r="G79" s="164">
        <f t="shared" si="6"/>
        <v>43632</v>
      </c>
      <c r="H79" s="164">
        <f t="shared" si="6"/>
        <v>39207</v>
      </c>
      <c r="I79" s="164">
        <f t="shared" si="6"/>
        <v>39521</v>
      </c>
      <c r="J79" s="164">
        <f t="shared" si="6"/>
        <v>39061</v>
      </c>
      <c r="K79" s="164">
        <f t="shared" si="6"/>
        <v>32621</v>
      </c>
      <c r="L79" s="164">
        <f t="shared" si="6"/>
        <v>38970</v>
      </c>
      <c r="M79" s="164">
        <f t="shared" si="6"/>
        <v>36147</v>
      </c>
      <c r="N79" s="164">
        <f t="shared" si="6"/>
        <v>36481</v>
      </c>
      <c r="O79" s="164">
        <f t="shared" si="3"/>
        <v>470989</v>
      </c>
      <c r="P79" s="165">
        <f t="shared" si="4"/>
        <v>1290.3808219178081</v>
      </c>
    </row>
    <row r="80" spans="1:16" ht="12" customHeight="1" x14ac:dyDescent="0.25">
      <c r="A80" s="43"/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6"/>
      <c r="P80" s="46"/>
    </row>
    <row r="81" spans="1:16" ht="33" customHeight="1" x14ac:dyDescent="0.3">
      <c r="A81" s="43"/>
      <c r="B81" s="44"/>
      <c r="C81" s="45"/>
      <c r="D81" s="166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6"/>
      <c r="P81" s="46"/>
    </row>
    <row r="82" spans="1:16" ht="12" customHeight="1" x14ac:dyDescent="0.3">
      <c r="A82" s="139"/>
      <c r="B82" s="81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</row>
    <row r="83" spans="1:16" ht="15" customHeight="1" x14ac:dyDescent="0.3">
      <c r="A83" s="48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50"/>
      <c r="O83" s="50"/>
      <c r="P83" s="50"/>
    </row>
    <row r="84" spans="1:16" ht="12" customHeight="1" x14ac:dyDescent="0.3">
      <c r="A84" s="139"/>
      <c r="B84" s="81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</row>
    <row r="85" spans="1:16" ht="12" customHeight="1" x14ac:dyDescent="0.3">
      <c r="A85" s="139"/>
      <c r="B85" s="81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1:16" ht="12" customHeight="1" x14ac:dyDescent="0.3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ht="19.5" customHeight="1" x14ac:dyDescent="0.3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</row>
    <row r="88" spans="1:16" ht="12" customHeight="1" x14ac:dyDescent="0.25">
      <c r="A88" s="51"/>
      <c r="B88" s="46"/>
      <c r="C88" s="46"/>
      <c r="D88" s="46"/>
      <c r="E88" s="46"/>
      <c r="F88" s="46"/>
      <c r="K88" s="46"/>
      <c r="P88" s="46"/>
    </row>
    <row r="89" spans="1:16" x14ac:dyDescent="0.25">
      <c r="A89" s="46"/>
      <c r="B89" s="46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3"/>
    </row>
    <row r="93" spans="1:16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</row>
    <row r="94" spans="1:16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</row>
    <row r="98" spans="14:15" x14ac:dyDescent="0.25">
      <c r="N98" s="26"/>
      <c r="O98" s="26"/>
    </row>
    <row r="99" spans="14:15" x14ac:dyDescent="0.25">
      <c r="N99" s="26"/>
      <c r="O99" s="26"/>
    </row>
  </sheetData>
  <mergeCells count="40">
    <mergeCell ref="A70:A71"/>
    <mergeCell ref="A72:A73"/>
    <mergeCell ref="A74:A75"/>
    <mergeCell ref="A76:A77"/>
    <mergeCell ref="A78:A79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20:A21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F2:K2"/>
    <mergeCell ref="D1:M1"/>
    <mergeCell ref="A4:A5"/>
    <mergeCell ref="A6:A7"/>
    <mergeCell ref="A8:A9"/>
  </mergeCells>
  <pageMargins left="0.59055118110236227" right="0.23622047244094491" top="0.15748031496062992" bottom="0.15748031496062992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view="pageBreakPreview" zoomScale="96" zoomScaleSheetLayoutView="96" workbookViewId="0">
      <pane xSplit="2" ySplit="3" topLeftCell="C77" activePane="bottomRight" state="frozen"/>
      <selection pane="topRight" activeCell="C1" sqref="C1"/>
      <selection pane="bottomLeft" activeCell="A4" sqref="A4"/>
      <selection pane="bottomRight" activeCell="A81" sqref="A81:XFD88"/>
    </sheetView>
  </sheetViews>
  <sheetFormatPr defaultColWidth="9.140625" defaultRowHeight="15" x14ac:dyDescent="0.25"/>
  <cols>
    <col min="1" max="1" width="15.85546875" style="1" customWidth="1"/>
    <col min="2" max="2" width="14.42578125" style="1" customWidth="1"/>
    <col min="3" max="10" width="16.28515625" style="1" customWidth="1"/>
    <col min="11" max="11" width="16" style="1" customWidth="1"/>
    <col min="12" max="12" width="16.5703125" style="1" customWidth="1"/>
    <col min="13" max="13" width="16.42578125" style="1" customWidth="1"/>
    <col min="14" max="14" width="15.7109375" style="1" customWidth="1"/>
    <col min="15" max="15" width="18.140625" style="1" customWidth="1"/>
    <col min="16" max="16" width="17.5703125" style="1" customWidth="1"/>
    <col min="17" max="16384" width="9.140625" style="1"/>
  </cols>
  <sheetData>
    <row r="1" spans="1:20" ht="33.75" x14ac:dyDescent="0.5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36"/>
      <c r="R1" s="36"/>
      <c r="S1" s="36"/>
    </row>
    <row r="2" spans="1:20" ht="19.5" thickBot="1" x14ac:dyDescent="0.35">
      <c r="C2" s="168" t="s">
        <v>66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37"/>
      <c r="R2" s="37"/>
      <c r="S2" s="37"/>
      <c r="T2" s="37"/>
    </row>
    <row r="3" spans="1:20" ht="24.95" customHeight="1" thickBot="1" x14ac:dyDescent="0.3">
      <c r="A3" s="38" t="s">
        <v>1</v>
      </c>
      <c r="B3" s="134" t="s">
        <v>72</v>
      </c>
      <c r="C3" s="39" t="s">
        <v>48</v>
      </c>
      <c r="D3" s="40" t="s">
        <v>49</v>
      </c>
      <c r="E3" s="39" t="s">
        <v>50</v>
      </c>
      <c r="F3" s="40" t="s">
        <v>51</v>
      </c>
      <c r="G3" s="39" t="s">
        <v>52</v>
      </c>
      <c r="H3" s="40" t="s">
        <v>53</v>
      </c>
      <c r="I3" s="39" t="s">
        <v>54</v>
      </c>
      <c r="J3" s="40" t="s">
        <v>55</v>
      </c>
      <c r="K3" s="39" t="s">
        <v>56</v>
      </c>
      <c r="L3" s="40" t="s">
        <v>57</v>
      </c>
      <c r="M3" s="39" t="s">
        <v>58</v>
      </c>
      <c r="N3" s="40" t="s">
        <v>59</v>
      </c>
      <c r="O3" s="39" t="s">
        <v>60</v>
      </c>
      <c r="P3" s="39" t="s">
        <v>61</v>
      </c>
    </row>
    <row r="4" spans="1:20" ht="24.95" customHeight="1" thickBot="1" x14ac:dyDescent="0.4">
      <c r="A4" s="173" t="s">
        <v>9</v>
      </c>
      <c r="B4" s="135" t="s">
        <v>47</v>
      </c>
      <c r="C4" s="54">
        <v>3108937</v>
      </c>
      <c r="D4" s="55">
        <v>3617774</v>
      </c>
      <c r="E4" s="54">
        <v>4629495</v>
      </c>
      <c r="F4" s="55">
        <v>6247269</v>
      </c>
      <c r="G4" s="54">
        <v>9821160</v>
      </c>
      <c r="H4" s="55">
        <v>10004900</v>
      </c>
      <c r="I4" s="54">
        <v>11855200</v>
      </c>
      <c r="J4" s="55">
        <v>3890691</v>
      </c>
      <c r="K4" s="54">
        <v>2890417</v>
      </c>
      <c r="L4" s="55">
        <v>5995017</v>
      </c>
      <c r="M4" s="54">
        <v>5595460</v>
      </c>
      <c r="N4" s="56">
        <v>5340207</v>
      </c>
      <c r="O4" s="57">
        <f t="shared" ref="O4:O33" si="0">SUM(C4:N4)</f>
        <v>72996527</v>
      </c>
      <c r="P4" s="58">
        <f>O4/365</f>
        <v>199990.48493150686</v>
      </c>
    </row>
    <row r="5" spans="1:20" ht="24.95" customHeight="1" thickBot="1" x14ac:dyDescent="0.4">
      <c r="A5" s="174"/>
      <c r="B5" s="136" t="s">
        <v>46</v>
      </c>
      <c r="C5" s="59">
        <v>90</v>
      </c>
      <c r="D5" s="60">
        <v>123</v>
      </c>
      <c r="E5" s="59">
        <v>145</v>
      </c>
      <c r="F5" s="60">
        <v>199</v>
      </c>
      <c r="G5" s="59">
        <v>306</v>
      </c>
      <c r="H5" s="60">
        <v>289</v>
      </c>
      <c r="I5" s="59">
        <v>334</v>
      </c>
      <c r="J5" s="60">
        <v>122</v>
      </c>
      <c r="K5" s="59">
        <v>86</v>
      </c>
      <c r="L5" s="60">
        <v>208</v>
      </c>
      <c r="M5" s="59">
        <v>188</v>
      </c>
      <c r="N5" s="61">
        <v>172</v>
      </c>
      <c r="O5" s="62">
        <f t="shared" si="0"/>
        <v>2262</v>
      </c>
      <c r="P5" s="58">
        <f t="shared" ref="P5:P66" si="1">O5/365</f>
        <v>6.1972602739726028</v>
      </c>
    </row>
    <row r="6" spans="1:20" ht="24.95" customHeight="1" thickBot="1" x14ac:dyDescent="0.4">
      <c r="A6" s="173" t="s">
        <v>10</v>
      </c>
      <c r="B6" s="137" t="s">
        <v>47</v>
      </c>
      <c r="C6" s="63">
        <v>4040999</v>
      </c>
      <c r="D6" s="64">
        <v>2687004</v>
      </c>
      <c r="E6" s="63">
        <v>3424004</v>
      </c>
      <c r="F6" s="64">
        <v>3897452</v>
      </c>
      <c r="G6" s="63">
        <v>6777358</v>
      </c>
      <c r="H6" s="64">
        <v>2858497</v>
      </c>
      <c r="I6" s="63">
        <v>3811157</v>
      </c>
      <c r="J6" s="64">
        <v>3769030</v>
      </c>
      <c r="K6" s="63">
        <v>2202000</v>
      </c>
      <c r="L6" s="64">
        <v>5118005</v>
      </c>
      <c r="M6" s="63">
        <v>4826579</v>
      </c>
      <c r="N6" s="65">
        <v>4732156</v>
      </c>
      <c r="O6" s="66">
        <f t="shared" si="0"/>
        <v>48144241</v>
      </c>
      <c r="P6" s="58">
        <f t="shared" si="1"/>
        <v>131902.03013698632</v>
      </c>
    </row>
    <row r="7" spans="1:20" ht="24.95" customHeight="1" thickBot="1" x14ac:dyDescent="0.4">
      <c r="A7" s="174"/>
      <c r="B7" s="138" t="s">
        <v>46</v>
      </c>
      <c r="C7" s="67">
        <v>99</v>
      </c>
      <c r="D7" s="68">
        <v>67</v>
      </c>
      <c r="E7" s="67">
        <v>84</v>
      </c>
      <c r="F7" s="68">
        <v>99</v>
      </c>
      <c r="G7" s="67">
        <v>169</v>
      </c>
      <c r="H7" s="68">
        <v>73</v>
      </c>
      <c r="I7" s="67">
        <v>93</v>
      </c>
      <c r="J7" s="68">
        <v>93</v>
      </c>
      <c r="K7" s="67">
        <v>56</v>
      </c>
      <c r="L7" s="68">
        <v>127</v>
      </c>
      <c r="M7" s="67">
        <v>117</v>
      </c>
      <c r="N7" s="69">
        <v>121</v>
      </c>
      <c r="O7" s="70">
        <f t="shared" si="0"/>
        <v>1198</v>
      </c>
      <c r="P7" s="58">
        <f t="shared" si="1"/>
        <v>3.2821917808219179</v>
      </c>
    </row>
    <row r="8" spans="1:20" ht="24.95" customHeight="1" thickBot="1" x14ac:dyDescent="0.4">
      <c r="A8" s="173" t="s">
        <v>11</v>
      </c>
      <c r="B8" s="135" t="s">
        <v>47</v>
      </c>
      <c r="C8" s="54">
        <v>2183412</v>
      </c>
      <c r="D8" s="55">
        <v>4030915</v>
      </c>
      <c r="E8" s="54">
        <v>4800637</v>
      </c>
      <c r="F8" s="55">
        <v>6094324</v>
      </c>
      <c r="G8" s="54">
        <v>6916388</v>
      </c>
      <c r="H8" s="55">
        <v>8020582</v>
      </c>
      <c r="I8" s="54">
        <v>8019272</v>
      </c>
      <c r="J8" s="55">
        <v>3482393</v>
      </c>
      <c r="K8" s="54">
        <v>1767673</v>
      </c>
      <c r="L8" s="55">
        <v>3319862</v>
      </c>
      <c r="M8" s="54">
        <v>4084939</v>
      </c>
      <c r="N8" s="56">
        <v>2350940</v>
      </c>
      <c r="O8" s="57">
        <f t="shared" si="0"/>
        <v>55071337</v>
      </c>
      <c r="P8" s="58">
        <f t="shared" si="1"/>
        <v>150880.37534246576</v>
      </c>
    </row>
    <row r="9" spans="1:20" ht="24.95" customHeight="1" thickBot="1" x14ac:dyDescent="0.4">
      <c r="A9" s="174"/>
      <c r="B9" s="136" t="s">
        <v>46</v>
      </c>
      <c r="C9" s="59">
        <v>67</v>
      </c>
      <c r="D9" s="60">
        <v>116</v>
      </c>
      <c r="E9" s="59">
        <v>157</v>
      </c>
      <c r="F9" s="60">
        <v>131</v>
      </c>
      <c r="G9" s="59">
        <v>158</v>
      </c>
      <c r="H9" s="60">
        <v>125</v>
      </c>
      <c r="I9" s="59">
        <v>124</v>
      </c>
      <c r="J9" s="60">
        <v>109</v>
      </c>
      <c r="K9" s="59">
        <v>58</v>
      </c>
      <c r="L9" s="60">
        <v>122</v>
      </c>
      <c r="M9" s="59">
        <v>115</v>
      </c>
      <c r="N9" s="61">
        <v>84</v>
      </c>
      <c r="O9" s="62">
        <f t="shared" si="0"/>
        <v>1366</v>
      </c>
      <c r="P9" s="58">
        <f t="shared" si="1"/>
        <v>3.7424657534246575</v>
      </c>
    </row>
    <row r="10" spans="1:20" ht="24.95" customHeight="1" thickBot="1" x14ac:dyDescent="0.4">
      <c r="A10" s="173" t="s">
        <v>12</v>
      </c>
      <c r="B10" s="137" t="s">
        <v>47</v>
      </c>
      <c r="C10" s="63">
        <v>4578288</v>
      </c>
      <c r="D10" s="64">
        <v>3568641</v>
      </c>
      <c r="E10" s="63">
        <v>5228161</v>
      </c>
      <c r="F10" s="64">
        <v>6875348</v>
      </c>
      <c r="G10" s="63">
        <v>7443488</v>
      </c>
      <c r="H10" s="64">
        <v>5930162</v>
      </c>
      <c r="I10" s="63">
        <v>6366182</v>
      </c>
      <c r="J10" s="64">
        <v>4866628</v>
      </c>
      <c r="K10" s="63">
        <v>2381489</v>
      </c>
      <c r="L10" s="64">
        <v>5629428</v>
      </c>
      <c r="M10" s="63">
        <v>7534279</v>
      </c>
      <c r="N10" s="65">
        <v>3590132</v>
      </c>
      <c r="O10" s="66">
        <f t="shared" si="0"/>
        <v>63992226</v>
      </c>
      <c r="P10" s="58">
        <f t="shared" si="1"/>
        <v>175321.16712328768</v>
      </c>
    </row>
    <row r="11" spans="1:20" ht="24.95" customHeight="1" thickBot="1" x14ac:dyDescent="0.4">
      <c r="A11" s="174"/>
      <c r="B11" s="138" t="s">
        <v>46</v>
      </c>
      <c r="C11" s="67">
        <v>128</v>
      </c>
      <c r="D11" s="68">
        <v>103</v>
      </c>
      <c r="E11" s="67">
        <v>146</v>
      </c>
      <c r="F11" s="68">
        <v>187</v>
      </c>
      <c r="G11" s="67">
        <v>212</v>
      </c>
      <c r="H11" s="68">
        <v>156</v>
      </c>
      <c r="I11" s="67">
        <v>173</v>
      </c>
      <c r="J11" s="68">
        <v>132</v>
      </c>
      <c r="K11" s="67">
        <v>69</v>
      </c>
      <c r="L11" s="68">
        <v>168</v>
      </c>
      <c r="M11" s="67">
        <v>218</v>
      </c>
      <c r="N11" s="69">
        <v>101</v>
      </c>
      <c r="O11" s="70">
        <f t="shared" si="0"/>
        <v>1793</v>
      </c>
      <c r="P11" s="58">
        <f t="shared" si="1"/>
        <v>4.912328767123288</v>
      </c>
    </row>
    <row r="12" spans="1:20" ht="24.95" customHeight="1" thickBot="1" x14ac:dyDescent="0.4">
      <c r="A12" s="173" t="s">
        <v>13</v>
      </c>
      <c r="B12" s="135" t="s">
        <v>47</v>
      </c>
      <c r="C12" s="54">
        <v>1167989</v>
      </c>
      <c r="D12" s="55">
        <v>1338910</v>
      </c>
      <c r="E12" s="54">
        <v>2777660</v>
      </c>
      <c r="F12" s="55">
        <v>1914001</v>
      </c>
      <c r="G12" s="54">
        <v>4353003</v>
      </c>
      <c r="H12" s="55">
        <v>2873458</v>
      </c>
      <c r="I12" s="54">
        <v>3395000</v>
      </c>
      <c r="J12" s="55">
        <v>2035819</v>
      </c>
      <c r="K12" s="54">
        <v>688997</v>
      </c>
      <c r="L12" s="55">
        <v>1282000</v>
      </c>
      <c r="M12" s="54">
        <v>1387000</v>
      </c>
      <c r="N12" s="56">
        <v>2019000</v>
      </c>
      <c r="O12" s="57">
        <f t="shared" si="0"/>
        <v>25232837</v>
      </c>
      <c r="P12" s="58">
        <f t="shared" si="1"/>
        <v>69131.060273972602</v>
      </c>
    </row>
    <row r="13" spans="1:20" ht="24.95" customHeight="1" thickBot="1" x14ac:dyDescent="0.4">
      <c r="A13" s="174"/>
      <c r="B13" s="136" t="s">
        <v>46</v>
      </c>
      <c r="C13" s="59">
        <v>27</v>
      </c>
      <c r="D13" s="60">
        <v>34</v>
      </c>
      <c r="E13" s="59">
        <v>66</v>
      </c>
      <c r="F13" s="60">
        <v>44</v>
      </c>
      <c r="G13" s="59">
        <v>104</v>
      </c>
      <c r="H13" s="60">
        <v>73</v>
      </c>
      <c r="I13" s="59">
        <v>82</v>
      </c>
      <c r="J13" s="60">
        <v>52</v>
      </c>
      <c r="K13" s="59">
        <v>16</v>
      </c>
      <c r="L13" s="60">
        <v>28</v>
      </c>
      <c r="M13" s="59">
        <v>35</v>
      </c>
      <c r="N13" s="61">
        <v>55</v>
      </c>
      <c r="O13" s="62">
        <f t="shared" si="0"/>
        <v>616</v>
      </c>
      <c r="P13" s="58">
        <f t="shared" si="1"/>
        <v>1.6876712328767123</v>
      </c>
    </row>
    <row r="14" spans="1:20" ht="24.95" customHeight="1" thickBot="1" x14ac:dyDescent="0.4">
      <c r="A14" s="173" t="s">
        <v>14</v>
      </c>
      <c r="B14" s="137" t="s">
        <v>47</v>
      </c>
      <c r="C14" s="63">
        <v>443500</v>
      </c>
      <c r="D14" s="64">
        <v>1970422</v>
      </c>
      <c r="E14" s="63">
        <v>2577315</v>
      </c>
      <c r="F14" s="64">
        <v>1670756</v>
      </c>
      <c r="G14" s="63">
        <v>1868637</v>
      </c>
      <c r="H14" s="64">
        <v>2398489</v>
      </c>
      <c r="I14" s="63">
        <v>2077652</v>
      </c>
      <c r="J14" s="64">
        <v>1595561</v>
      </c>
      <c r="K14" s="63">
        <v>663380</v>
      </c>
      <c r="L14" s="64">
        <v>1709647</v>
      </c>
      <c r="M14" s="63">
        <v>1482675.68</v>
      </c>
      <c r="N14" s="65">
        <v>1252229</v>
      </c>
      <c r="O14" s="66">
        <f t="shared" si="0"/>
        <v>19710263.68</v>
      </c>
      <c r="P14" s="58">
        <f t="shared" si="1"/>
        <v>54000.722410958901</v>
      </c>
    </row>
    <row r="15" spans="1:20" ht="24.95" customHeight="1" thickBot="1" x14ac:dyDescent="0.4">
      <c r="A15" s="174"/>
      <c r="B15" s="138" t="s">
        <v>46</v>
      </c>
      <c r="C15" s="67">
        <v>20</v>
      </c>
      <c r="D15" s="68">
        <v>60</v>
      </c>
      <c r="E15" s="67">
        <v>78</v>
      </c>
      <c r="F15" s="68">
        <v>48</v>
      </c>
      <c r="G15" s="67">
        <v>57</v>
      </c>
      <c r="H15" s="68">
        <v>63</v>
      </c>
      <c r="I15" s="67">
        <v>43</v>
      </c>
      <c r="J15" s="68">
        <v>46</v>
      </c>
      <c r="K15" s="67">
        <v>19</v>
      </c>
      <c r="L15" s="68">
        <v>49</v>
      </c>
      <c r="M15" s="67">
        <v>36</v>
      </c>
      <c r="N15" s="69">
        <v>32</v>
      </c>
      <c r="O15" s="70">
        <f t="shared" si="0"/>
        <v>551</v>
      </c>
      <c r="P15" s="58">
        <f t="shared" si="1"/>
        <v>1.5095890410958903</v>
      </c>
    </row>
    <row r="16" spans="1:20" ht="24.95" customHeight="1" thickBot="1" x14ac:dyDescent="0.4">
      <c r="A16" s="173" t="s">
        <v>15</v>
      </c>
      <c r="B16" s="135" t="s">
        <v>47</v>
      </c>
      <c r="C16" s="54">
        <v>5078080</v>
      </c>
      <c r="D16" s="55">
        <v>5929039</v>
      </c>
      <c r="E16" s="54">
        <v>6249524</v>
      </c>
      <c r="F16" s="55">
        <v>2858347</v>
      </c>
      <c r="G16" s="54">
        <v>5671288</v>
      </c>
      <c r="H16" s="55">
        <v>5620294</v>
      </c>
      <c r="I16" s="54">
        <v>2969280</v>
      </c>
      <c r="J16" s="55">
        <v>2902574</v>
      </c>
      <c r="K16" s="54">
        <v>2929346</v>
      </c>
      <c r="L16" s="55">
        <v>4327775</v>
      </c>
      <c r="M16" s="54">
        <v>8102158</v>
      </c>
      <c r="N16" s="56">
        <v>4484732</v>
      </c>
      <c r="O16" s="57">
        <f t="shared" si="0"/>
        <v>57122437</v>
      </c>
      <c r="P16" s="58">
        <f t="shared" si="1"/>
        <v>156499.82739726026</v>
      </c>
    </row>
    <row r="17" spans="1:16" ht="24.95" customHeight="1" thickBot="1" x14ac:dyDescent="0.4">
      <c r="A17" s="174"/>
      <c r="B17" s="136" t="s">
        <v>46</v>
      </c>
      <c r="C17" s="59">
        <v>138</v>
      </c>
      <c r="D17" s="60">
        <v>161</v>
      </c>
      <c r="E17" s="59">
        <v>171</v>
      </c>
      <c r="F17" s="60">
        <v>81</v>
      </c>
      <c r="G17" s="59">
        <v>147</v>
      </c>
      <c r="H17" s="60">
        <v>149</v>
      </c>
      <c r="I17" s="59">
        <v>84</v>
      </c>
      <c r="J17" s="60">
        <v>82</v>
      </c>
      <c r="K17" s="59">
        <v>79</v>
      </c>
      <c r="L17" s="60">
        <v>123</v>
      </c>
      <c r="M17" s="59">
        <v>211</v>
      </c>
      <c r="N17" s="61">
        <v>123</v>
      </c>
      <c r="O17" s="62">
        <f t="shared" si="0"/>
        <v>1549</v>
      </c>
      <c r="P17" s="58">
        <f t="shared" si="1"/>
        <v>4.2438356164383562</v>
      </c>
    </row>
    <row r="18" spans="1:16" ht="24.95" customHeight="1" thickBot="1" x14ac:dyDescent="0.4">
      <c r="A18" s="173" t="s">
        <v>16</v>
      </c>
      <c r="B18" s="137" t="s">
        <v>47</v>
      </c>
      <c r="C18" s="63">
        <v>1267001</v>
      </c>
      <c r="D18" s="64">
        <v>1806989</v>
      </c>
      <c r="E18" s="63">
        <v>2479032</v>
      </c>
      <c r="F18" s="64">
        <v>3611831</v>
      </c>
      <c r="G18" s="63">
        <v>3415568</v>
      </c>
      <c r="H18" s="64">
        <v>3101009</v>
      </c>
      <c r="I18" s="63">
        <v>1894005</v>
      </c>
      <c r="J18" s="64">
        <v>3263020</v>
      </c>
      <c r="K18" s="63">
        <v>1577000</v>
      </c>
      <c r="L18" s="64">
        <v>4188403</v>
      </c>
      <c r="M18" s="63">
        <v>4031001</v>
      </c>
      <c r="N18" s="65">
        <v>3394295</v>
      </c>
      <c r="O18" s="66">
        <f t="shared" si="0"/>
        <v>34029154</v>
      </c>
      <c r="P18" s="58">
        <f t="shared" si="1"/>
        <v>93230.558904109595</v>
      </c>
    </row>
    <row r="19" spans="1:16" ht="24.95" customHeight="1" thickBot="1" x14ac:dyDescent="0.4">
      <c r="A19" s="174"/>
      <c r="B19" s="138" t="s">
        <v>46</v>
      </c>
      <c r="C19" s="67">
        <v>32</v>
      </c>
      <c r="D19" s="68">
        <v>50</v>
      </c>
      <c r="E19" s="67">
        <v>64</v>
      </c>
      <c r="F19" s="68">
        <v>85</v>
      </c>
      <c r="G19" s="67">
        <v>90</v>
      </c>
      <c r="H19" s="68">
        <v>75</v>
      </c>
      <c r="I19" s="67">
        <v>47</v>
      </c>
      <c r="J19" s="68">
        <v>88</v>
      </c>
      <c r="K19" s="67">
        <v>37</v>
      </c>
      <c r="L19" s="68">
        <v>102</v>
      </c>
      <c r="M19" s="67">
        <v>95</v>
      </c>
      <c r="N19" s="69">
        <v>80</v>
      </c>
      <c r="O19" s="70">
        <f t="shared" si="0"/>
        <v>845</v>
      </c>
      <c r="P19" s="58">
        <f t="shared" si="1"/>
        <v>2.3150684931506849</v>
      </c>
    </row>
    <row r="20" spans="1:16" ht="24.95" customHeight="1" thickBot="1" x14ac:dyDescent="0.4">
      <c r="A20" s="173" t="s">
        <v>17</v>
      </c>
      <c r="B20" s="135" t="s">
        <v>47</v>
      </c>
      <c r="C20" s="54">
        <v>3154148</v>
      </c>
      <c r="D20" s="55">
        <v>4669010</v>
      </c>
      <c r="E20" s="54">
        <v>5440169</v>
      </c>
      <c r="F20" s="55">
        <v>4888794</v>
      </c>
      <c r="G20" s="54">
        <v>5023843</v>
      </c>
      <c r="H20" s="55">
        <v>6320017</v>
      </c>
      <c r="I20" s="54">
        <v>4398093</v>
      </c>
      <c r="J20" s="55">
        <v>3984392</v>
      </c>
      <c r="K20" s="54">
        <v>3058895</v>
      </c>
      <c r="L20" s="55">
        <v>6997461</v>
      </c>
      <c r="M20" s="54">
        <v>5644505</v>
      </c>
      <c r="N20" s="56">
        <v>5208072</v>
      </c>
      <c r="O20" s="57">
        <f t="shared" si="0"/>
        <v>58787399</v>
      </c>
      <c r="P20" s="58">
        <f t="shared" si="1"/>
        <v>161061.36712328767</v>
      </c>
    </row>
    <row r="21" spans="1:16" ht="24.95" customHeight="1" thickBot="1" x14ac:dyDescent="0.4">
      <c r="A21" s="174"/>
      <c r="B21" s="136" t="s">
        <v>46</v>
      </c>
      <c r="C21" s="59">
        <v>106</v>
      </c>
      <c r="D21" s="60">
        <v>158</v>
      </c>
      <c r="E21" s="59">
        <v>175</v>
      </c>
      <c r="F21" s="60">
        <v>162</v>
      </c>
      <c r="G21" s="59">
        <v>172</v>
      </c>
      <c r="H21" s="60">
        <v>196</v>
      </c>
      <c r="I21" s="59">
        <v>139</v>
      </c>
      <c r="J21" s="60">
        <v>130</v>
      </c>
      <c r="K21" s="59">
        <v>90</v>
      </c>
      <c r="L21" s="60">
        <v>209</v>
      </c>
      <c r="M21" s="59">
        <v>185</v>
      </c>
      <c r="N21" s="61">
        <v>164</v>
      </c>
      <c r="O21" s="62">
        <f t="shared" si="0"/>
        <v>1886</v>
      </c>
      <c r="P21" s="58">
        <f t="shared" si="1"/>
        <v>5.1671232876712327</v>
      </c>
    </row>
    <row r="22" spans="1:16" ht="24.95" customHeight="1" thickBot="1" x14ac:dyDescent="0.4">
      <c r="A22" s="173" t="s">
        <v>18</v>
      </c>
      <c r="B22" s="137" t="s">
        <v>47</v>
      </c>
      <c r="C22" s="63">
        <v>22043032</v>
      </c>
      <c r="D22" s="64">
        <v>30266466</v>
      </c>
      <c r="E22" s="63">
        <v>11238145</v>
      </c>
      <c r="F22" s="64">
        <v>15087817</v>
      </c>
      <c r="G22" s="63">
        <v>11312055</v>
      </c>
      <c r="H22" s="64">
        <v>13241274</v>
      </c>
      <c r="I22" s="63">
        <v>11448562</v>
      </c>
      <c r="J22" s="64">
        <v>16722211</v>
      </c>
      <c r="K22" s="63">
        <v>22931579.879999999</v>
      </c>
      <c r="L22" s="64">
        <v>12071225</v>
      </c>
      <c r="M22" s="63">
        <v>22130116</v>
      </c>
      <c r="N22" s="65">
        <v>14392251</v>
      </c>
      <c r="O22" s="66">
        <f t="shared" si="0"/>
        <v>202884733.88</v>
      </c>
      <c r="P22" s="58">
        <f t="shared" si="1"/>
        <v>555848.58597260271</v>
      </c>
    </row>
    <row r="23" spans="1:16" ht="24.95" customHeight="1" thickBot="1" x14ac:dyDescent="0.4">
      <c r="A23" s="174"/>
      <c r="B23" s="138" t="s">
        <v>46</v>
      </c>
      <c r="C23" s="67">
        <v>710</v>
      </c>
      <c r="D23" s="68">
        <v>988</v>
      </c>
      <c r="E23" s="67">
        <v>403</v>
      </c>
      <c r="F23" s="68">
        <v>450</v>
      </c>
      <c r="G23" s="67">
        <v>419</v>
      </c>
      <c r="H23" s="68">
        <v>326</v>
      </c>
      <c r="I23" s="67">
        <v>347</v>
      </c>
      <c r="J23" s="68">
        <v>492</v>
      </c>
      <c r="K23" s="67">
        <v>760</v>
      </c>
      <c r="L23" s="68">
        <v>425</v>
      </c>
      <c r="M23" s="67">
        <v>736</v>
      </c>
      <c r="N23" s="69">
        <v>490</v>
      </c>
      <c r="O23" s="70">
        <f t="shared" si="0"/>
        <v>6546</v>
      </c>
      <c r="P23" s="58">
        <f t="shared" si="1"/>
        <v>17.934246575342467</v>
      </c>
    </row>
    <row r="24" spans="1:16" ht="24.95" customHeight="1" thickBot="1" x14ac:dyDescent="0.4">
      <c r="A24" s="173" t="s">
        <v>19</v>
      </c>
      <c r="B24" s="135" t="s">
        <v>47</v>
      </c>
      <c r="C24" s="54">
        <v>815975</v>
      </c>
      <c r="D24" s="55">
        <v>753507</v>
      </c>
      <c r="E24" s="54">
        <v>1292075</v>
      </c>
      <c r="F24" s="55">
        <v>1808022</v>
      </c>
      <c r="G24" s="54">
        <v>1613813</v>
      </c>
      <c r="H24" s="55">
        <v>1834018</v>
      </c>
      <c r="I24" s="54">
        <v>1799216</v>
      </c>
      <c r="J24" s="55">
        <v>996293</v>
      </c>
      <c r="K24" s="54">
        <v>530303</v>
      </c>
      <c r="L24" s="55">
        <v>2296745</v>
      </c>
      <c r="M24" s="54">
        <v>2042179</v>
      </c>
      <c r="N24" s="55">
        <v>1639238</v>
      </c>
      <c r="O24" s="54">
        <f t="shared" si="0"/>
        <v>17421384</v>
      </c>
      <c r="P24" s="58">
        <f t="shared" si="1"/>
        <v>47729.819178082194</v>
      </c>
    </row>
    <row r="25" spans="1:16" ht="24.95" customHeight="1" thickBot="1" x14ac:dyDescent="0.4">
      <c r="A25" s="174"/>
      <c r="B25" s="136" t="s">
        <v>46</v>
      </c>
      <c r="C25" s="59">
        <v>25</v>
      </c>
      <c r="D25" s="60">
        <v>25</v>
      </c>
      <c r="E25" s="59">
        <v>38</v>
      </c>
      <c r="F25" s="60">
        <v>56</v>
      </c>
      <c r="G25" s="59">
        <v>48</v>
      </c>
      <c r="H25" s="60">
        <v>55</v>
      </c>
      <c r="I25" s="59">
        <v>53</v>
      </c>
      <c r="J25" s="60">
        <v>33</v>
      </c>
      <c r="K25" s="59">
        <v>17</v>
      </c>
      <c r="L25" s="60">
        <v>73</v>
      </c>
      <c r="M25" s="59">
        <v>63</v>
      </c>
      <c r="N25" s="60">
        <v>48</v>
      </c>
      <c r="O25" s="59">
        <f t="shared" si="0"/>
        <v>534</v>
      </c>
      <c r="P25" s="58">
        <f t="shared" si="1"/>
        <v>1.463013698630137</v>
      </c>
    </row>
    <row r="26" spans="1:16" ht="24.95" customHeight="1" thickBot="1" x14ac:dyDescent="0.4">
      <c r="A26" s="173" t="s">
        <v>20</v>
      </c>
      <c r="B26" s="137" t="s">
        <v>47</v>
      </c>
      <c r="C26" s="63">
        <v>14073500</v>
      </c>
      <c r="D26" s="64">
        <v>13156984</v>
      </c>
      <c r="E26" s="63">
        <v>12827910</v>
      </c>
      <c r="F26" s="64">
        <v>14002041</v>
      </c>
      <c r="G26" s="63">
        <v>14628701</v>
      </c>
      <c r="H26" s="64">
        <v>13300261</v>
      </c>
      <c r="I26" s="63">
        <v>10907397</v>
      </c>
      <c r="J26" s="64">
        <v>10734348</v>
      </c>
      <c r="K26" s="63">
        <v>10043836</v>
      </c>
      <c r="L26" s="64">
        <v>12092133</v>
      </c>
      <c r="M26" s="63">
        <v>15696442</v>
      </c>
      <c r="N26" s="64">
        <v>9323046</v>
      </c>
      <c r="O26" s="63">
        <f t="shared" si="0"/>
        <v>150786599</v>
      </c>
      <c r="P26" s="58">
        <f t="shared" si="1"/>
        <v>413113.96986301371</v>
      </c>
    </row>
    <row r="27" spans="1:16" ht="24.95" customHeight="1" thickBot="1" x14ac:dyDescent="0.4">
      <c r="A27" s="174"/>
      <c r="B27" s="138" t="s">
        <v>46</v>
      </c>
      <c r="C27" s="67">
        <v>479</v>
      </c>
      <c r="D27" s="68">
        <v>436</v>
      </c>
      <c r="E27" s="67">
        <v>416</v>
      </c>
      <c r="F27" s="68">
        <v>456</v>
      </c>
      <c r="G27" s="67">
        <v>481</v>
      </c>
      <c r="H27" s="68">
        <v>443</v>
      </c>
      <c r="I27" s="67">
        <v>365</v>
      </c>
      <c r="J27" s="68">
        <v>363</v>
      </c>
      <c r="K27" s="67">
        <v>317</v>
      </c>
      <c r="L27" s="68">
        <v>375</v>
      </c>
      <c r="M27" s="67">
        <v>489</v>
      </c>
      <c r="N27" s="68">
        <v>287</v>
      </c>
      <c r="O27" s="67">
        <f t="shared" si="0"/>
        <v>4907</v>
      </c>
      <c r="P27" s="58">
        <f t="shared" si="1"/>
        <v>13.443835616438356</v>
      </c>
    </row>
    <row r="28" spans="1:16" ht="24.95" customHeight="1" thickBot="1" x14ac:dyDescent="0.4">
      <c r="A28" s="173" t="s">
        <v>21</v>
      </c>
      <c r="B28" s="135" t="s">
        <v>47</v>
      </c>
      <c r="C28" s="54">
        <v>766300</v>
      </c>
      <c r="D28" s="55">
        <v>1005654</v>
      </c>
      <c r="E28" s="54">
        <v>986852</v>
      </c>
      <c r="F28" s="55">
        <v>996728</v>
      </c>
      <c r="G28" s="54">
        <v>931970</v>
      </c>
      <c r="H28" s="55">
        <v>1093896</v>
      </c>
      <c r="I28" s="54">
        <v>1019829</v>
      </c>
      <c r="J28" s="55">
        <v>867452</v>
      </c>
      <c r="K28" s="54">
        <v>735999</v>
      </c>
      <c r="L28" s="55">
        <v>1159324</v>
      </c>
      <c r="M28" s="54">
        <v>1211003</v>
      </c>
      <c r="N28" s="55">
        <v>331452</v>
      </c>
      <c r="O28" s="54">
        <f t="shared" si="0"/>
        <v>11106459</v>
      </c>
      <c r="P28" s="58">
        <f t="shared" si="1"/>
        <v>30428.654794520549</v>
      </c>
    </row>
    <row r="29" spans="1:16" ht="24.95" customHeight="1" thickBot="1" x14ac:dyDescent="0.4">
      <c r="A29" s="174"/>
      <c r="B29" s="136" t="s">
        <v>46</v>
      </c>
      <c r="C29" s="59">
        <v>29</v>
      </c>
      <c r="D29" s="60">
        <v>32</v>
      </c>
      <c r="E29" s="59">
        <v>37</v>
      </c>
      <c r="F29" s="60">
        <v>33</v>
      </c>
      <c r="G29" s="59">
        <v>32</v>
      </c>
      <c r="H29" s="60">
        <v>36</v>
      </c>
      <c r="I29" s="59">
        <v>37</v>
      </c>
      <c r="J29" s="60">
        <v>33</v>
      </c>
      <c r="K29" s="59">
        <v>27</v>
      </c>
      <c r="L29" s="60">
        <v>40</v>
      </c>
      <c r="M29" s="59">
        <v>40</v>
      </c>
      <c r="N29" s="60">
        <v>12</v>
      </c>
      <c r="O29" s="59">
        <f t="shared" si="0"/>
        <v>388</v>
      </c>
      <c r="P29" s="58">
        <f t="shared" si="1"/>
        <v>1.0630136986301371</v>
      </c>
    </row>
    <row r="30" spans="1:16" ht="24.95" customHeight="1" thickBot="1" x14ac:dyDescent="0.4">
      <c r="A30" s="175" t="s">
        <v>22</v>
      </c>
      <c r="B30" s="137" t="s">
        <v>47</v>
      </c>
      <c r="C30" s="63">
        <v>6687012</v>
      </c>
      <c r="D30" s="64">
        <v>6361999</v>
      </c>
      <c r="E30" s="63">
        <v>8308425</v>
      </c>
      <c r="F30" s="64">
        <v>6560765</v>
      </c>
      <c r="G30" s="63">
        <v>5897548</v>
      </c>
      <c r="H30" s="64">
        <v>5112345</v>
      </c>
      <c r="I30" s="63">
        <v>6231755</v>
      </c>
      <c r="J30" s="64">
        <v>5288288</v>
      </c>
      <c r="K30" s="63">
        <v>2825197</v>
      </c>
      <c r="L30" s="64">
        <v>8253854</v>
      </c>
      <c r="M30" s="63">
        <v>10515092</v>
      </c>
      <c r="N30" s="64">
        <v>5505845</v>
      </c>
      <c r="O30" s="63">
        <f t="shared" si="0"/>
        <v>77548125</v>
      </c>
      <c r="P30" s="58">
        <f t="shared" si="1"/>
        <v>212460.61643835617</v>
      </c>
    </row>
    <row r="31" spans="1:16" ht="24.95" customHeight="1" thickBot="1" x14ac:dyDescent="0.4">
      <c r="A31" s="176"/>
      <c r="B31" s="138" t="s">
        <v>46</v>
      </c>
      <c r="C31" s="67">
        <v>185</v>
      </c>
      <c r="D31" s="68">
        <v>181</v>
      </c>
      <c r="E31" s="67">
        <v>235</v>
      </c>
      <c r="F31" s="68">
        <v>186</v>
      </c>
      <c r="G31" s="67">
        <v>165</v>
      </c>
      <c r="H31" s="68">
        <v>150</v>
      </c>
      <c r="I31" s="67">
        <v>168</v>
      </c>
      <c r="J31" s="68">
        <v>157</v>
      </c>
      <c r="K31" s="67">
        <v>87</v>
      </c>
      <c r="L31" s="68">
        <v>253</v>
      </c>
      <c r="M31" s="67">
        <v>301</v>
      </c>
      <c r="N31" s="68">
        <v>164</v>
      </c>
      <c r="O31" s="67">
        <f t="shared" si="0"/>
        <v>2232</v>
      </c>
      <c r="P31" s="58">
        <f t="shared" si="1"/>
        <v>6.1150684931506847</v>
      </c>
    </row>
    <row r="32" spans="1:16" ht="24.95" customHeight="1" thickBot="1" x14ac:dyDescent="0.4">
      <c r="A32" s="177" t="s">
        <v>23</v>
      </c>
      <c r="B32" s="135" t="s">
        <v>47</v>
      </c>
      <c r="C32" s="63">
        <v>1362001</v>
      </c>
      <c r="D32" s="64">
        <v>1168018</v>
      </c>
      <c r="E32" s="63">
        <v>1481004</v>
      </c>
      <c r="F32" s="64">
        <v>1533873</v>
      </c>
      <c r="G32" s="63">
        <v>1781100</v>
      </c>
      <c r="H32" s="64">
        <v>2032025</v>
      </c>
      <c r="I32" s="63">
        <v>540997</v>
      </c>
      <c r="J32" s="64">
        <v>1710497</v>
      </c>
      <c r="K32" s="63">
        <v>2256003</v>
      </c>
      <c r="L32" s="64">
        <v>2654021</v>
      </c>
      <c r="M32" s="63">
        <v>3734083</v>
      </c>
      <c r="N32" s="64">
        <v>3360429.32</v>
      </c>
      <c r="O32" s="63">
        <f t="shared" si="0"/>
        <v>23614051.32</v>
      </c>
      <c r="P32" s="58">
        <f t="shared" si="1"/>
        <v>64696.03101369863</v>
      </c>
    </row>
    <row r="33" spans="1:16" ht="24.95" customHeight="1" thickBot="1" x14ac:dyDescent="0.4">
      <c r="A33" s="174"/>
      <c r="B33" s="136" t="s">
        <v>46</v>
      </c>
      <c r="C33" s="67">
        <v>35</v>
      </c>
      <c r="D33" s="68">
        <v>34</v>
      </c>
      <c r="E33" s="67">
        <v>40</v>
      </c>
      <c r="F33" s="68">
        <v>40</v>
      </c>
      <c r="G33" s="67">
        <v>46</v>
      </c>
      <c r="H33" s="68">
        <v>45</v>
      </c>
      <c r="I33" s="67">
        <v>14</v>
      </c>
      <c r="J33" s="68">
        <v>45</v>
      </c>
      <c r="K33" s="67">
        <v>64</v>
      </c>
      <c r="L33" s="68">
        <v>70</v>
      </c>
      <c r="M33" s="67">
        <v>104</v>
      </c>
      <c r="N33" s="68">
        <v>93</v>
      </c>
      <c r="O33" s="67">
        <f t="shared" si="0"/>
        <v>630</v>
      </c>
      <c r="P33" s="58">
        <f t="shared" si="1"/>
        <v>1.726027397260274</v>
      </c>
    </row>
    <row r="34" spans="1:16" ht="24.95" customHeight="1" thickBot="1" x14ac:dyDescent="0.4">
      <c r="A34" s="173" t="s">
        <v>24</v>
      </c>
      <c r="B34" s="137" t="s">
        <v>47</v>
      </c>
      <c r="C34" s="54">
        <v>1941313</v>
      </c>
      <c r="D34" s="55">
        <v>2017357</v>
      </c>
      <c r="E34" s="54">
        <v>2969310</v>
      </c>
      <c r="F34" s="55">
        <v>5370980</v>
      </c>
      <c r="G34" s="54">
        <v>6700166</v>
      </c>
      <c r="H34" s="55">
        <v>7763220</v>
      </c>
      <c r="I34" s="54">
        <v>8858741</v>
      </c>
      <c r="J34" s="55">
        <v>4435105</v>
      </c>
      <c r="K34" s="54">
        <v>2405313</v>
      </c>
      <c r="L34" s="55">
        <v>5129191</v>
      </c>
      <c r="M34" s="54">
        <v>5668081</v>
      </c>
      <c r="N34" s="55">
        <v>3857245</v>
      </c>
      <c r="O34" s="54">
        <f t="shared" ref="O34:O65" si="2">SUM(C34:N34)</f>
        <v>57116022</v>
      </c>
      <c r="P34" s="58">
        <f t="shared" si="1"/>
        <v>156482.25205479452</v>
      </c>
    </row>
    <row r="35" spans="1:16" ht="24.95" customHeight="1" thickBot="1" x14ac:dyDescent="0.4">
      <c r="A35" s="174"/>
      <c r="B35" s="138" t="s">
        <v>46</v>
      </c>
      <c r="C35" s="59">
        <v>57</v>
      </c>
      <c r="D35" s="60">
        <v>59</v>
      </c>
      <c r="E35" s="59">
        <v>82</v>
      </c>
      <c r="F35" s="60">
        <v>164</v>
      </c>
      <c r="G35" s="59">
        <v>210</v>
      </c>
      <c r="H35" s="60">
        <v>230</v>
      </c>
      <c r="I35" s="59">
        <v>257</v>
      </c>
      <c r="J35" s="60">
        <v>134</v>
      </c>
      <c r="K35" s="59">
        <v>74</v>
      </c>
      <c r="L35" s="60">
        <v>170</v>
      </c>
      <c r="M35" s="59">
        <v>165</v>
      </c>
      <c r="N35" s="60">
        <v>123</v>
      </c>
      <c r="O35" s="59">
        <f t="shared" si="2"/>
        <v>1725</v>
      </c>
      <c r="P35" s="58">
        <f t="shared" si="1"/>
        <v>4.7260273972602738</v>
      </c>
    </row>
    <row r="36" spans="1:16" ht="24.95" customHeight="1" thickBot="1" x14ac:dyDescent="0.4">
      <c r="A36" s="173" t="s">
        <v>25</v>
      </c>
      <c r="B36" s="135" t="s">
        <v>47</v>
      </c>
      <c r="C36" s="63">
        <v>172020</v>
      </c>
      <c r="D36" s="64">
        <v>476001</v>
      </c>
      <c r="E36" s="63">
        <v>434000</v>
      </c>
      <c r="F36" s="64">
        <v>839501</v>
      </c>
      <c r="G36" s="63">
        <v>1027000</v>
      </c>
      <c r="H36" s="64">
        <v>1348000</v>
      </c>
      <c r="I36" s="63">
        <v>1757500</v>
      </c>
      <c r="J36" s="64">
        <v>1292322</v>
      </c>
      <c r="K36" s="63">
        <v>620000</v>
      </c>
      <c r="L36" s="64">
        <v>187999</v>
      </c>
      <c r="M36" s="63">
        <v>1022000</v>
      </c>
      <c r="N36" s="64">
        <v>1565500</v>
      </c>
      <c r="O36" s="63">
        <f t="shared" si="2"/>
        <v>10741843</v>
      </c>
      <c r="P36" s="58">
        <f t="shared" si="1"/>
        <v>29429.706849315069</v>
      </c>
    </row>
    <row r="37" spans="1:16" ht="24.95" customHeight="1" thickBot="1" x14ac:dyDescent="0.4">
      <c r="A37" s="174"/>
      <c r="B37" s="136" t="s">
        <v>46</v>
      </c>
      <c r="C37" s="67">
        <v>5</v>
      </c>
      <c r="D37" s="68">
        <v>14</v>
      </c>
      <c r="E37" s="67">
        <v>12</v>
      </c>
      <c r="F37" s="68">
        <v>26</v>
      </c>
      <c r="G37" s="67">
        <v>29</v>
      </c>
      <c r="H37" s="68">
        <v>39</v>
      </c>
      <c r="I37" s="67">
        <v>54</v>
      </c>
      <c r="J37" s="68">
        <v>36</v>
      </c>
      <c r="K37" s="67">
        <v>18</v>
      </c>
      <c r="L37" s="68">
        <v>5</v>
      </c>
      <c r="M37" s="67">
        <v>33</v>
      </c>
      <c r="N37" s="68">
        <v>43</v>
      </c>
      <c r="O37" s="67">
        <f t="shared" si="2"/>
        <v>314</v>
      </c>
      <c r="P37" s="58">
        <f t="shared" si="1"/>
        <v>0.86027397260273974</v>
      </c>
    </row>
    <row r="38" spans="1:16" ht="24.95" customHeight="1" thickBot="1" x14ac:dyDescent="0.4">
      <c r="A38" s="173" t="s">
        <v>26</v>
      </c>
      <c r="B38" s="137" t="s">
        <v>47</v>
      </c>
      <c r="C38" s="54">
        <v>21110121</v>
      </c>
      <c r="D38" s="55">
        <v>40301816</v>
      </c>
      <c r="E38" s="54">
        <v>26969679</v>
      </c>
      <c r="F38" s="55">
        <v>17628355</v>
      </c>
      <c r="G38" s="54">
        <v>26865439</v>
      </c>
      <c r="H38" s="55">
        <v>14019232</v>
      </c>
      <c r="I38" s="54">
        <v>12989210</v>
      </c>
      <c r="J38" s="55">
        <v>15261887</v>
      </c>
      <c r="K38" s="54">
        <v>6809758</v>
      </c>
      <c r="L38" s="55">
        <v>16187512</v>
      </c>
      <c r="M38" s="54">
        <v>15628727</v>
      </c>
      <c r="N38" s="55">
        <v>14819003</v>
      </c>
      <c r="O38" s="54">
        <f t="shared" si="2"/>
        <v>228590739</v>
      </c>
      <c r="P38" s="58">
        <f t="shared" si="1"/>
        <v>626275.99726027402</v>
      </c>
    </row>
    <row r="39" spans="1:16" ht="24.95" customHeight="1" thickBot="1" x14ac:dyDescent="0.4">
      <c r="A39" s="174"/>
      <c r="B39" s="138" t="s">
        <v>46</v>
      </c>
      <c r="C39" s="59">
        <v>583</v>
      </c>
      <c r="D39" s="60">
        <v>1089</v>
      </c>
      <c r="E39" s="59">
        <v>783</v>
      </c>
      <c r="F39" s="60">
        <v>504</v>
      </c>
      <c r="G39" s="59">
        <v>770</v>
      </c>
      <c r="H39" s="60">
        <v>392</v>
      </c>
      <c r="I39" s="59">
        <v>339</v>
      </c>
      <c r="J39" s="60">
        <v>405</v>
      </c>
      <c r="K39" s="59">
        <v>169</v>
      </c>
      <c r="L39" s="60">
        <v>430</v>
      </c>
      <c r="M39" s="59">
        <v>399</v>
      </c>
      <c r="N39" s="60">
        <v>399</v>
      </c>
      <c r="O39" s="59">
        <f t="shared" si="2"/>
        <v>6262</v>
      </c>
      <c r="P39" s="58">
        <f t="shared" si="1"/>
        <v>17.156164383561645</v>
      </c>
    </row>
    <row r="40" spans="1:16" ht="24.95" customHeight="1" thickBot="1" x14ac:dyDescent="0.4">
      <c r="A40" s="173" t="s">
        <v>27</v>
      </c>
      <c r="B40" s="135" t="s">
        <v>47</v>
      </c>
      <c r="C40" s="63">
        <v>13346094</v>
      </c>
      <c r="D40" s="64">
        <v>12243210</v>
      </c>
      <c r="E40" s="63">
        <v>17191245</v>
      </c>
      <c r="F40" s="64">
        <v>18124467</v>
      </c>
      <c r="G40" s="63">
        <v>19406132</v>
      </c>
      <c r="H40" s="64">
        <v>20025077</v>
      </c>
      <c r="I40" s="63">
        <v>20867670</v>
      </c>
      <c r="J40" s="64">
        <v>18893807</v>
      </c>
      <c r="K40" s="63">
        <v>9338565</v>
      </c>
      <c r="L40" s="64">
        <v>25849090</v>
      </c>
      <c r="M40" s="63">
        <v>22639983.699999999</v>
      </c>
      <c r="N40" s="64">
        <v>20012603</v>
      </c>
      <c r="O40" s="63">
        <f t="shared" si="2"/>
        <v>217937943.69999999</v>
      </c>
      <c r="P40" s="58">
        <f t="shared" si="1"/>
        <v>597090.25671232876</v>
      </c>
    </row>
    <row r="41" spans="1:16" ht="24.95" customHeight="1" thickBot="1" x14ac:dyDescent="0.4">
      <c r="A41" s="174"/>
      <c r="B41" s="136" t="s">
        <v>46</v>
      </c>
      <c r="C41" s="67">
        <v>337</v>
      </c>
      <c r="D41" s="68">
        <v>334</v>
      </c>
      <c r="E41" s="67">
        <v>440</v>
      </c>
      <c r="F41" s="68">
        <v>501</v>
      </c>
      <c r="G41" s="67">
        <v>511</v>
      </c>
      <c r="H41" s="68">
        <v>542</v>
      </c>
      <c r="I41" s="67">
        <v>553</v>
      </c>
      <c r="J41" s="68">
        <v>504</v>
      </c>
      <c r="K41" s="67">
        <v>236</v>
      </c>
      <c r="L41" s="68">
        <v>642</v>
      </c>
      <c r="M41" s="67">
        <v>576</v>
      </c>
      <c r="N41" s="68">
        <v>509</v>
      </c>
      <c r="O41" s="67">
        <f t="shared" si="2"/>
        <v>5685</v>
      </c>
      <c r="P41" s="58">
        <f t="shared" si="1"/>
        <v>15.575342465753424</v>
      </c>
    </row>
    <row r="42" spans="1:16" ht="24.95" customHeight="1" thickBot="1" x14ac:dyDescent="0.4">
      <c r="A42" s="173" t="s">
        <v>28</v>
      </c>
      <c r="B42" s="137" t="s">
        <v>47</v>
      </c>
      <c r="C42" s="54">
        <v>4028607</v>
      </c>
      <c r="D42" s="55">
        <v>4886553</v>
      </c>
      <c r="E42" s="54">
        <v>7906317</v>
      </c>
      <c r="F42" s="55">
        <v>4229998</v>
      </c>
      <c r="G42" s="54">
        <v>6567031</v>
      </c>
      <c r="H42" s="55">
        <v>4642052</v>
      </c>
      <c r="I42" s="54">
        <v>3232567</v>
      </c>
      <c r="J42" s="55">
        <v>2530004</v>
      </c>
      <c r="K42" s="54">
        <v>1207015</v>
      </c>
      <c r="L42" s="55">
        <v>2385223</v>
      </c>
      <c r="M42" s="54">
        <v>1875011</v>
      </c>
      <c r="N42" s="55">
        <v>1959217</v>
      </c>
      <c r="O42" s="54">
        <f t="shared" si="2"/>
        <v>45449595</v>
      </c>
      <c r="P42" s="58">
        <f t="shared" si="1"/>
        <v>124519.43835616438</v>
      </c>
    </row>
    <row r="43" spans="1:16" ht="24.95" customHeight="1" thickBot="1" x14ac:dyDescent="0.4">
      <c r="A43" s="174"/>
      <c r="B43" s="138" t="s">
        <v>46</v>
      </c>
      <c r="C43" s="59">
        <v>110</v>
      </c>
      <c r="D43" s="60">
        <v>142</v>
      </c>
      <c r="E43" s="59">
        <v>227</v>
      </c>
      <c r="F43" s="60">
        <v>117</v>
      </c>
      <c r="G43" s="59">
        <v>185</v>
      </c>
      <c r="H43" s="60">
        <v>128</v>
      </c>
      <c r="I43" s="59">
        <v>91</v>
      </c>
      <c r="J43" s="60">
        <v>69</v>
      </c>
      <c r="K43" s="59">
        <v>33</v>
      </c>
      <c r="L43" s="60">
        <v>60</v>
      </c>
      <c r="M43" s="59">
        <v>46</v>
      </c>
      <c r="N43" s="60">
        <v>52</v>
      </c>
      <c r="O43" s="59">
        <f t="shared" si="2"/>
        <v>1260</v>
      </c>
      <c r="P43" s="58">
        <f t="shared" si="1"/>
        <v>3.452054794520548</v>
      </c>
    </row>
    <row r="44" spans="1:16" ht="24.95" customHeight="1" thickBot="1" x14ac:dyDescent="0.4">
      <c r="A44" s="173" t="s">
        <v>29</v>
      </c>
      <c r="B44" s="135" t="s">
        <v>47</v>
      </c>
      <c r="C44" s="63">
        <v>1762010</v>
      </c>
      <c r="D44" s="64">
        <v>2090480</v>
      </c>
      <c r="E44" s="63">
        <v>2136955</v>
      </c>
      <c r="F44" s="64">
        <v>2402347</v>
      </c>
      <c r="G44" s="63">
        <v>2217993</v>
      </c>
      <c r="H44" s="64">
        <v>2069996</v>
      </c>
      <c r="I44" s="63">
        <v>1328981</v>
      </c>
      <c r="J44" s="64">
        <v>1092500</v>
      </c>
      <c r="K44" s="63">
        <v>538000</v>
      </c>
      <c r="L44" s="64">
        <v>3826985</v>
      </c>
      <c r="M44" s="63">
        <v>7219863</v>
      </c>
      <c r="N44" s="64">
        <v>3445483</v>
      </c>
      <c r="O44" s="63">
        <f t="shared" si="2"/>
        <v>30131593</v>
      </c>
      <c r="P44" s="58">
        <f t="shared" si="1"/>
        <v>82552.309589041091</v>
      </c>
    </row>
    <row r="45" spans="1:16" ht="24.95" customHeight="1" thickBot="1" x14ac:dyDescent="0.4">
      <c r="A45" s="174"/>
      <c r="B45" s="136" t="s">
        <v>46</v>
      </c>
      <c r="C45" s="67">
        <v>57</v>
      </c>
      <c r="D45" s="68">
        <v>58</v>
      </c>
      <c r="E45" s="67">
        <v>60</v>
      </c>
      <c r="F45" s="68">
        <v>67</v>
      </c>
      <c r="G45" s="67">
        <v>61</v>
      </c>
      <c r="H45" s="68">
        <v>57</v>
      </c>
      <c r="I45" s="67">
        <v>35</v>
      </c>
      <c r="J45" s="68">
        <v>28</v>
      </c>
      <c r="K45" s="67">
        <v>17</v>
      </c>
      <c r="L45" s="68">
        <v>100</v>
      </c>
      <c r="M45" s="67">
        <v>189</v>
      </c>
      <c r="N45" s="68">
        <v>93</v>
      </c>
      <c r="O45" s="67">
        <f t="shared" si="2"/>
        <v>822</v>
      </c>
      <c r="P45" s="58">
        <f t="shared" si="1"/>
        <v>2.2520547945205478</v>
      </c>
    </row>
    <row r="46" spans="1:16" ht="24.95" customHeight="1" thickBot="1" x14ac:dyDescent="0.4">
      <c r="A46" s="173" t="s">
        <v>30</v>
      </c>
      <c r="B46" s="137" t="s">
        <v>47</v>
      </c>
      <c r="C46" s="54">
        <v>12086490</v>
      </c>
      <c r="D46" s="55">
        <v>13047634</v>
      </c>
      <c r="E46" s="54">
        <v>18601091</v>
      </c>
      <c r="F46" s="55">
        <v>19861125</v>
      </c>
      <c r="G46" s="54">
        <v>17094413</v>
      </c>
      <c r="H46" s="55">
        <v>15317875</v>
      </c>
      <c r="I46" s="54">
        <v>3039992</v>
      </c>
      <c r="J46" s="55">
        <v>14943704</v>
      </c>
      <c r="K46" s="54">
        <v>8435425</v>
      </c>
      <c r="L46" s="55">
        <v>11046501.890000001</v>
      </c>
      <c r="M46" s="54">
        <v>15851709</v>
      </c>
      <c r="N46" s="55">
        <v>10428013</v>
      </c>
      <c r="O46" s="54">
        <f t="shared" si="2"/>
        <v>159753972.88999999</v>
      </c>
      <c r="P46" s="58">
        <f t="shared" si="1"/>
        <v>437682.11750684929</v>
      </c>
    </row>
    <row r="47" spans="1:16" ht="24.95" customHeight="1" thickBot="1" x14ac:dyDescent="0.4">
      <c r="A47" s="174"/>
      <c r="B47" s="138" t="s">
        <v>46</v>
      </c>
      <c r="C47" s="59">
        <v>288</v>
      </c>
      <c r="D47" s="60">
        <v>320</v>
      </c>
      <c r="E47" s="59">
        <v>459</v>
      </c>
      <c r="F47" s="60">
        <v>503</v>
      </c>
      <c r="G47" s="59">
        <v>431</v>
      </c>
      <c r="H47" s="60">
        <v>385</v>
      </c>
      <c r="I47" s="59">
        <v>80</v>
      </c>
      <c r="J47" s="60">
        <v>361</v>
      </c>
      <c r="K47" s="59">
        <v>222</v>
      </c>
      <c r="L47" s="60">
        <v>294</v>
      </c>
      <c r="M47" s="59">
        <v>388</v>
      </c>
      <c r="N47" s="60">
        <v>264</v>
      </c>
      <c r="O47" s="59">
        <f t="shared" si="2"/>
        <v>3995</v>
      </c>
      <c r="P47" s="58">
        <f t="shared" si="1"/>
        <v>10.945205479452055</v>
      </c>
    </row>
    <row r="48" spans="1:16" ht="24.95" customHeight="1" thickBot="1" x14ac:dyDescent="0.4">
      <c r="A48" s="173" t="s">
        <v>31</v>
      </c>
      <c r="B48" s="135" t="s">
        <v>47</v>
      </c>
      <c r="C48" s="63">
        <v>7631635</v>
      </c>
      <c r="D48" s="64">
        <v>5415566</v>
      </c>
      <c r="E48" s="63">
        <v>5628487</v>
      </c>
      <c r="F48" s="64">
        <v>7030064</v>
      </c>
      <c r="G48" s="63">
        <v>8669002</v>
      </c>
      <c r="H48" s="64">
        <v>8055927</v>
      </c>
      <c r="I48" s="63">
        <v>5137022</v>
      </c>
      <c r="J48" s="64">
        <v>4479339</v>
      </c>
      <c r="K48" s="63">
        <v>3557454</v>
      </c>
      <c r="L48" s="64">
        <v>7213561</v>
      </c>
      <c r="M48" s="63">
        <v>7731302</v>
      </c>
      <c r="N48" s="64">
        <v>5713356</v>
      </c>
      <c r="O48" s="63">
        <f t="shared" si="2"/>
        <v>76262715</v>
      </c>
      <c r="P48" s="58">
        <f t="shared" si="1"/>
        <v>208938.94520547945</v>
      </c>
    </row>
    <row r="49" spans="1:16" ht="24.95" customHeight="1" thickBot="1" x14ac:dyDescent="0.4">
      <c r="A49" s="174"/>
      <c r="B49" s="136" t="s">
        <v>46</v>
      </c>
      <c r="C49" s="67">
        <v>247</v>
      </c>
      <c r="D49" s="68">
        <v>180</v>
      </c>
      <c r="E49" s="67">
        <v>189</v>
      </c>
      <c r="F49" s="68">
        <v>215</v>
      </c>
      <c r="G49" s="67">
        <v>276</v>
      </c>
      <c r="H49" s="68">
        <v>256</v>
      </c>
      <c r="I49" s="67">
        <v>162</v>
      </c>
      <c r="J49" s="68">
        <v>144</v>
      </c>
      <c r="K49" s="67">
        <v>115</v>
      </c>
      <c r="L49" s="68">
        <v>234</v>
      </c>
      <c r="M49" s="67">
        <v>244</v>
      </c>
      <c r="N49" s="68">
        <v>180</v>
      </c>
      <c r="O49" s="67">
        <f t="shared" si="2"/>
        <v>2442</v>
      </c>
      <c r="P49" s="58">
        <f t="shared" si="1"/>
        <v>6.6904109589041099</v>
      </c>
    </row>
    <row r="50" spans="1:16" ht="24.95" customHeight="1" thickBot="1" x14ac:dyDescent="0.4">
      <c r="A50" s="173" t="s">
        <v>32</v>
      </c>
      <c r="B50" s="137" t="s">
        <v>47</v>
      </c>
      <c r="C50" s="54">
        <v>149327995</v>
      </c>
      <c r="D50" s="55">
        <v>137210499</v>
      </c>
      <c r="E50" s="54">
        <v>152810153</v>
      </c>
      <c r="F50" s="55">
        <v>109670891.89999899</v>
      </c>
      <c r="G50" s="54">
        <v>136768461</v>
      </c>
      <c r="H50" s="55">
        <v>122199604</v>
      </c>
      <c r="I50" s="54">
        <v>101573626</v>
      </c>
      <c r="J50" s="55">
        <v>111382646</v>
      </c>
      <c r="K50" s="54">
        <v>93765013</v>
      </c>
      <c r="L50" s="55">
        <v>117344209</v>
      </c>
      <c r="M50" s="54">
        <v>125446218.98999999</v>
      </c>
      <c r="N50" s="55">
        <v>98993496</v>
      </c>
      <c r="O50" s="54">
        <f t="shared" si="2"/>
        <v>1456492812.8899992</v>
      </c>
      <c r="P50" s="58">
        <f t="shared" si="1"/>
        <v>3990391.2681917786</v>
      </c>
    </row>
    <row r="51" spans="1:16" ht="24.95" customHeight="1" thickBot="1" x14ac:dyDescent="0.4">
      <c r="A51" s="174"/>
      <c r="B51" s="138" t="s">
        <v>46</v>
      </c>
      <c r="C51" s="59">
        <v>5995</v>
      </c>
      <c r="D51" s="60">
        <v>5555</v>
      </c>
      <c r="E51" s="59">
        <v>6133</v>
      </c>
      <c r="F51" s="60">
        <v>4610</v>
      </c>
      <c r="G51" s="59">
        <v>5673</v>
      </c>
      <c r="H51" s="60">
        <v>5049</v>
      </c>
      <c r="I51" s="59">
        <v>4176</v>
      </c>
      <c r="J51" s="60">
        <v>4502</v>
      </c>
      <c r="K51" s="59">
        <v>3702</v>
      </c>
      <c r="L51" s="60">
        <v>4594</v>
      </c>
      <c r="M51" s="59">
        <v>4792</v>
      </c>
      <c r="N51" s="60">
        <v>4007</v>
      </c>
      <c r="O51" s="59">
        <f t="shared" si="2"/>
        <v>58788</v>
      </c>
      <c r="P51" s="58">
        <f t="shared" si="1"/>
        <v>161.06301369863013</v>
      </c>
    </row>
    <row r="52" spans="1:16" ht="24.95" customHeight="1" thickBot="1" x14ac:dyDescent="0.4">
      <c r="A52" s="173" t="s">
        <v>33</v>
      </c>
      <c r="B52" s="135" t="s">
        <v>47</v>
      </c>
      <c r="C52" s="63">
        <v>4373076</v>
      </c>
      <c r="D52" s="64">
        <v>1956195</v>
      </c>
      <c r="E52" s="63">
        <v>2122511</v>
      </c>
      <c r="F52" s="64">
        <v>1346992</v>
      </c>
      <c r="G52" s="63">
        <v>913000</v>
      </c>
      <c r="H52" s="64">
        <v>1169505</v>
      </c>
      <c r="I52" s="63">
        <v>2211503</v>
      </c>
      <c r="J52" s="64">
        <v>1329406</v>
      </c>
      <c r="K52" s="63">
        <v>664002</v>
      </c>
      <c r="L52" s="64">
        <v>1641649</v>
      </c>
      <c r="M52" s="63">
        <v>2774744</v>
      </c>
      <c r="N52" s="64">
        <v>2813480</v>
      </c>
      <c r="O52" s="63">
        <f t="shared" si="2"/>
        <v>23316063</v>
      </c>
      <c r="P52" s="58">
        <f t="shared" si="1"/>
        <v>63879.624657534245</v>
      </c>
    </row>
    <row r="53" spans="1:16" ht="24.95" customHeight="1" thickBot="1" x14ac:dyDescent="0.4">
      <c r="A53" s="174"/>
      <c r="B53" s="136" t="s">
        <v>46</v>
      </c>
      <c r="C53" s="67">
        <v>107</v>
      </c>
      <c r="D53" s="68">
        <v>51</v>
      </c>
      <c r="E53" s="67">
        <v>56</v>
      </c>
      <c r="F53" s="68">
        <v>38</v>
      </c>
      <c r="G53" s="67">
        <v>23</v>
      </c>
      <c r="H53" s="68">
        <v>29</v>
      </c>
      <c r="I53" s="67">
        <v>51</v>
      </c>
      <c r="J53" s="68">
        <v>39</v>
      </c>
      <c r="K53" s="67">
        <v>19</v>
      </c>
      <c r="L53" s="68">
        <v>47</v>
      </c>
      <c r="M53" s="67">
        <v>78</v>
      </c>
      <c r="N53" s="68">
        <v>78</v>
      </c>
      <c r="O53" s="67">
        <f t="shared" si="2"/>
        <v>616</v>
      </c>
      <c r="P53" s="58">
        <f t="shared" si="1"/>
        <v>1.6876712328767123</v>
      </c>
    </row>
    <row r="54" spans="1:16" ht="24.95" customHeight="1" thickBot="1" x14ac:dyDescent="0.4">
      <c r="A54" s="173" t="s">
        <v>34</v>
      </c>
      <c r="B54" s="137" t="s">
        <v>47</v>
      </c>
      <c r="C54" s="54">
        <v>10033281</v>
      </c>
      <c r="D54" s="55">
        <v>9786966</v>
      </c>
      <c r="E54" s="54">
        <v>13878595</v>
      </c>
      <c r="F54" s="55">
        <v>13709964</v>
      </c>
      <c r="G54" s="54">
        <v>15573665</v>
      </c>
      <c r="H54" s="55">
        <v>8993172</v>
      </c>
      <c r="I54" s="54">
        <v>10120133</v>
      </c>
      <c r="J54" s="55">
        <v>10304417</v>
      </c>
      <c r="K54" s="54">
        <v>11264998</v>
      </c>
      <c r="L54" s="55">
        <v>17950624</v>
      </c>
      <c r="M54" s="54">
        <v>16938003</v>
      </c>
      <c r="N54" s="55">
        <v>9116454</v>
      </c>
      <c r="O54" s="54">
        <f t="shared" si="2"/>
        <v>147670272</v>
      </c>
      <c r="P54" s="58">
        <f t="shared" si="1"/>
        <v>404576.08767123288</v>
      </c>
    </row>
    <row r="55" spans="1:16" ht="24.95" customHeight="1" thickBot="1" x14ac:dyDescent="0.4">
      <c r="A55" s="174"/>
      <c r="B55" s="138" t="s">
        <v>46</v>
      </c>
      <c r="C55" s="59">
        <v>268</v>
      </c>
      <c r="D55" s="60">
        <v>255</v>
      </c>
      <c r="E55" s="59">
        <v>351</v>
      </c>
      <c r="F55" s="60">
        <v>350</v>
      </c>
      <c r="G55" s="59">
        <v>420</v>
      </c>
      <c r="H55" s="60">
        <v>229</v>
      </c>
      <c r="I55" s="59">
        <v>249</v>
      </c>
      <c r="J55" s="60">
        <v>262</v>
      </c>
      <c r="K55" s="59">
        <v>269</v>
      </c>
      <c r="L55" s="60">
        <v>440</v>
      </c>
      <c r="M55" s="59">
        <v>443</v>
      </c>
      <c r="N55" s="60">
        <v>233</v>
      </c>
      <c r="O55" s="59">
        <f t="shared" si="2"/>
        <v>3769</v>
      </c>
      <c r="P55" s="58">
        <f t="shared" si="1"/>
        <v>10.326027397260274</v>
      </c>
    </row>
    <row r="56" spans="1:16" ht="24.95" customHeight="1" thickBot="1" x14ac:dyDescent="0.4">
      <c r="A56" s="173" t="s">
        <v>35</v>
      </c>
      <c r="B56" s="135" t="s">
        <v>47</v>
      </c>
      <c r="C56" s="63">
        <v>31628420</v>
      </c>
      <c r="D56" s="64">
        <v>32694116</v>
      </c>
      <c r="E56" s="63">
        <v>36739501</v>
      </c>
      <c r="F56" s="64">
        <v>30219747</v>
      </c>
      <c r="G56" s="63">
        <v>42279333</v>
      </c>
      <c r="H56" s="64">
        <v>35363553</v>
      </c>
      <c r="I56" s="63">
        <v>29463720</v>
      </c>
      <c r="J56" s="64">
        <v>47202527</v>
      </c>
      <c r="K56" s="63">
        <v>36254191</v>
      </c>
      <c r="L56" s="64">
        <v>29997725.399999999</v>
      </c>
      <c r="M56" s="63">
        <v>40455842</v>
      </c>
      <c r="N56" s="64">
        <v>35005949</v>
      </c>
      <c r="O56" s="63">
        <f t="shared" si="2"/>
        <v>427304624.39999998</v>
      </c>
      <c r="P56" s="58">
        <f t="shared" si="1"/>
        <v>1170697.6010958904</v>
      </c>
    </row>
    <row r="57" spans="1:16" ht="24.95" customHeight="1" thickBot="1" x14ac:dyDescent="0.4">
      <c r="A57" s="174"/>
      <c r="B57" s="136" t="s">
        <v>46</v>
      </c>
      <c r="C57" s="67">
        <v>1071</v>
      </c>
      <c r="D57" s="68">
        <v>1040</v>
      </c>
      <c r="E57" s="67">
        <v>1161</v>
      </c>
      <c r="F57" s="68">
        <v>978</v>
      </c>
      <c r="G57" s="67">
        <v>1340</v>
      </c>
      <c r="H57" s="68">
        <v>1110</v>
      </c>
      <c r="I57" s="67">
        <v>906</v>
      </c>
      <c r="J57" s="68">
        <v>1482</v>
      </c>
      <c r="K57" s="67">
        <v>1107</v>
      </c>
      <c r="L57" s="68">
        <v>979</v>
      </c>
      <c r="M57" s="67">
        <v>1273</v>
      </c>
      <c r="N57" s="68">
        <v>1039</v>
      </c>
      <c r="O57" s="67">
        <f t="shared" si="2"/>
        <v>13486</v>
      </c>
      <c r="P57" s="58">
        <f t="shared" si="1"/>
        <v>36.947945205479449</v>
      </c>
    </row>
    <row r="58" spans="1:16" ht="24.95" customHeight="1" thickBot="1" x14ac:dyDescent="0.4">
      <c r="A58" s="173" t="s">
        <v>36</v>
      </c>
      <c r="B58" s="137" t="s">
        <v>47</v>
      </c>
      <c r="C58" s="54">
        <v>4647754</v>
      </c>
      <c r="D58" s="55">
        <v>3985110</v>
      </c>
      <c r="E58" s="54">
        <v>5420879</v>
      </c>
      <c r="F58" s="55">
        <v>4347568</v>
      </c>
      <c r="G58" s="54">
        <v>5454746</v>
      </c>
      <c r="H58" s="55">
        <v>4810931</v>
      </c>
      <c r="I58" s="54">
        <v>4088264</v>
      </c>
      <c r="J58" s="55">
        <v>3809649</v>
      </c>
      <c r="K58" s="54">
        <v>2063766</v>
      </c>
      <c r="L58" s="55">
        <v>5460931</v>
      </c>
      <c r="M58" s="54">
        <v>5211386</v>
      </c>
      <c r="N58" s="55">
        <v>4242691</v>
      </c>
      <c r="O58" s="54">
        <f t="shared" si="2"/>
        <v>53543675</v>
      </c>
      <c r="P58" s="58">
        <f t="shared" si="1"/>
        <v>146695</v>
      </c>
    </row>
    <row r="59" spans="1:16" ht="24.95" customHeight="1" thickBot="1" x14ac:dyDescent="0.4">
      <c r="A59" s="174"/>
      <c r="B59" s="138" t="s">
        <v>46</v>
      </c>
      <c r="C59" s="59">
        <v>170</v>
      </c>
      <c r="D59" s="60">
        <v>135</v>
      </c>
      <c r="E59" s="59">
        <v>192</v>
      </c>
      <c r="F59" s="60">
        <v>152</v>
      </c>
      <c r="G59" s="59">
        <v>186</v>
      </c>
      <c r="H59" s="60">
        <v>164</v>
      </c>
      <c r="I59" s="59">
        <v>132</v>
      </c>
      <c r="J59" s="60">
        <v>125</v>
      </c>
      <c r="K59" s="59">
        <v>70</v>
      </c>
      <c r="L59" s="60">
        <v>171</v>
      </c>
      <c r="M59" s="59">
        <v>164</v>
      </c>
      <c r="N59" s="60">
        <v>132</v>
      </c>
      <c r="O59" s="59">
        <f t="shared" si="2"/>
        <v>1793</v>
      </c>
      <c r="P59" s="58">
        <f t="shared" si="1"/>
        <v>4.912328767123288</v>
      </c>
    </row>
    <row r="60" spans="1:16" ht="24.95" customHeight="1" thickBot="1" x14ac:dyDescent="0.4">
      <c r="A60" s="173" t="s">
        <v>37</v>
      </c>
      <c r="B60" s="135" t="s">
        <v>47</v>
      </c>
      <c r="C60" s="63">
        <v>2191947</v>
      </c>
      <c r="D60" s="64">
        <v>1919043</v>
      </c>
      <c r="E60" s="63">
        <v>1958004</v>
      </c>
      <c r="F60" s="64">
        <v>3015338</v>
      </c>
      <c r="G60" s="63">
        <v>2734627</v>
      </c>
      <c r="H60" s="64">
        <v>1886923</v>
      </c>
      <c r="I60" s="63">
        <v>1633090</v>
      </c>
      <c r="J60" s="64">
        <v>1461124</v>
      </c>
      <c r="K60" s="63">
        <v>1223514</v>
      </c>
      <c r="L60" s="64">
        <v>1892388</v>
      </c>
      <c r="M60" s="63">
        <v>2133304</v>
      </c>
      <c r="N60" s="64">
        <v>1339003</v>
      </c>
      <c r="O60" s="63">
        <f t="shared" si="2"/>
        <v>23388305</v>
      </c>
      <c r="P60" s="58">
        <f t="shared" si="1"/>
        <v>64077.547945205479</v>
      </c>
    </row>
    <row r="61" spans="1:16" ht="24.95" customHeight="1" thickBot="1" x14ac:dyDescent="0.4">
      <c r="A61" s="174"/>
      <c r="B61" s="136" t="s">
        <v>46</v>
      </c>
      <c r="C61" s="67">
        <v>86</v>
      </c>
      <c r="D61" s="68">
        <v>77</v>
      </c>
      <c r="E61" s="67">
        <v>70</v>
      </c>
      <c r="F61" s="68">
        <v>99</v>
      </c>
      <c r="G61" s="67">
        <v>98</v>
      </c>
      <c r="H61" s="68">
        <v>71</v>
      </c>
      <c r="I61" s="67">
        <v>53</v>
      </c>
      <c r="J61" s="68">
        <v>55</v>
      </c>
      <c r="K61" s="67">
        <v>43</v>
      </c>
      <c r="L61" s="68">
        <v>67</v>
      </c>
      <c r="M61" s="67">
        <v>75</v>
      </c>
      <c r="N61" s="68">
        <v>42</v>
      </c>
      <c r="O61" s="67">
        <f t="shared" si="2"/>
        <v>836</v>
      </c>
      <c r="P61" s="58">
        <f t="shared" si="1"/>
        <v>2.2904109589041095</v>
      </c>
    </row>
    <row r="62" spans="1:16" ht="24.95" customHeight="1" thickBot="1" x14ac:dyDescent="0.4">
      <c r="A62" s="173" t="s">
        <v>38</v>
      </c>
      <c r="B62" s="135" t="s">
        <v>47</v>
      </c>
      <c r="C62" s="54">
        <v>17483651</v>
      </c>
      <c r="D62" s="55">
        <v>15995907</v>
      </c>
      <c r="E62" s="54">
        <v>17122665</v>
      </c>
      <c r="F62" s="55">
        <v>14365349</v>
      </c>
      <c r="G62" s="54">
        <v>17225833</v>
      </c>
      <c r="H62" s="55">
        <v>16241872</v>
      </c>
      <c r="I62" s="54">
        <v>18087646</v>
      </c>
      <c r="J62" s="55">
        <v>14532350</v>
      </c>
      <c r="K62" s="54">
        <v>10907493</v>
      </c>
      <c r="L62" s="55">
        <v>13389187</v>
      </c>
      <c r="M62" s="54">
        <v>18626841</v>
      </c>
      <c r="N62" s="55">
        <v>15957783</v>
      </c>
      <c r="O62" s="54">
        <f t="shared" si="2"/>
        <v>189936577</v>
      </c>
      <c r="P62" s="58">
        <f t="shared" si="1"/>
        <v>520374.18356164382</v>
      </c>
    </row>
    <row r="63" spans="1:16" ht="24.95" customHeight="1" thickBot="1" x14ac:dyDescent="0.4">
      <c r="A63" s="174"/>
      <c r="B63" s="136" t="s">
        <v>46</v>
      </c>
      <c r="C63" s="59">
        <v>602</v>
      </c>
      <c r="D63" s="60">
        <v>556</v>
      </c>
      <c r="E63" s="59">
        <v>574</v>
      </c>
      <c r="F63" s="60">
        <v>497</v>
      </c>
      <c r="G63" s="59">
        <v>607</v>
      </c>
      <c r="H63" s="60">
        <v>551</v>
      </c>
      <c r="I63" s="59">
        <v>582</v>
      </c>
      <c r="J63" s="60">
        <v>496</v>
      </c>
      <c r="K63" s="59">
        <v>355</v>
      </c>
      <c r="L63" s="60">
        <v>459</v>
      </c>
      <c r="M63" s="59">
        <v>608</v>
      </c>
      <c r="N63" s="60">
        <v>524</v>
      </c>
      <c r="O63" s="59">
        <f t="shared" si="2"/>
        <v>6411</v>
      </c>
      <c r="P63" s="58">
        <f t="shared" si="1"/>
        <v>17.564383561643837</v>
      </c>
    </row>
    <row r="64" spans="1:16" ht="24.95" customHeight="1" thickBot="1" x14ac:dyDescent="0.4">
      <c r="A64" s="173" t="s">
        <v>39</v>
      </c>
      <c r="B64" s="137" t="s">
        <v>47</v>
      </c>
      <c r="C64" s="63">
        <v>4299921</v>
      </c>
      <c r="D64" s="64">
        <v>5550006</v>
      </c>
      <c r="E64" s="63">
        <v>3672084</v>
      </c>
      <c r="F64" s="64">
        <v>2539808</v>
      </c>
      <c r="G64" s="63">
        <v>4167203</v>
      </c>
      <c r="H64" s="64">
        <v>3504005</v>
      </c>
      <c r="I64" s="63">
        <v>4049009</v>
      </c>
      <c r="J64" s="64">
        <v>3660930</v>
      </c>
      <c r="K64" s="63">
        <v>2431012</v>
      </c>
      <c r="L64" s="64">
        <v>4177002</v>
      </c>
      <c r="M64" s="63">
        <v>4896052</v>
      </c>
      <c r="N64" s="64">
        <v>3713000.13</v>
      </c>
      <c r="O64" s="63">
        <f t="shared" si="2"/>
        <v>46660032.130000003</v>
      </c>
      <c r="P64" s="58">
        <f t="shared" si="1"/>
        <v>127835.70446575343</v>
      </c>
    </row>
    <row r="65" spans="1:16" ht="24.95" customHeight="1" thickBot="1" x14ac:dyDescent="0.4">
      <c r="A65" s="174"/>
      <c r="B65" s="138" t="s">
        <v>46</v>
      </c>
      <c r="C65" s="67">
        <v>106</v>
      </c>
      <c r="D65" s="68">
        <v>141</v>
      </c>
      <c r="E65" s="67">
        <v>94</v>
      </c>
      <c r="F65" s="68">
        <v>64</v>
      </c>
      <c r="G65" s="67">
        <v>109</v>
      </c>
      <c r="H65" s="68">
        <v>88</v>
      </c>
      <c r="I65" s="67">
        <v>101</v>
      </c>
      <c r="J65" s="68">
        <v>94</v>
      </c>
      <c r="K65" s="67">
        <v>62</v>
      </c>
      <c r="L65" s="68">
        <v>112</v>
      </c>
      <c r="M65" s="67">
        <v>123</v>
      </c>
      <c r="N65" s="68">
        <v>96</v>
      </c>
      <c r="O65" s="67">
        <f t="shared" si="2"/>
        <v>1190</v>
      </c>
      <c r="P65" s="58">
        <f t="shared" si="1"/>
        <v>3.2602739726027399</v>
      </c>
    </row>
    <row r="66" spans="1:16" ht="24.95" customHeight="1" thickBot="1" x14ac:dyDescent="0.4">
      <c r="A66" s="178" t="s">
        <v>40</v>
      </c>
      <c r="B66" s="135" t="s">
        <v>47</v>
      </c>
      <c r="C66" s="54">
        <v>16098425</v>
      </c>
      <c r="D66" s="55">
        <v>23046309</v>
      </c>
      <c r="E66" s="54">
        <v>16179152</v>
      </c>
      <c r="F66" s="55">
        <v>14273738</v>
      </c>
      <c r="G66" s="54">
        <v>24260666</v>
      </c>
      <c r="H66" s="55">
        <v>24202324</v>
      </c>
      <c r="I66" s="54">
        <v>28266658</v>
      </c>
      <c r="J66" s="55">
        <v>24013885</v>
      </c>
      <c r="K66" s="54">
        <v>28635588</v>
      </c>
      <c r="L66" s="55">
        <v>38583897</v>
      </c>
      <c r="M66" s="54">
        <v>34464028</v>
      </c>
      <c r="N66" s="55">
        <v>33911809</v>
      </c>
      <c r="O66" s="54">
        <f t="shared" ref="O66:O79" si="3">SUM(C66:N66)</f>
        <v>305936479</v>
      </c>
      <c r="P66" s="58">
        <f t="shared" si="1"/>
        <v>838182.1342465753</v>
      </c>
    </row>
    <row r="67" spans="1:16" ht="24.95" customHeight="1" thickBot="1" x14ac:dyDescent="0.4">
      <c r="A67" s="179"/>
      <c r="B67" s="136" t="s">
        <v>46</v>
      </c>
      <c r="C67" s="59">
        <v>369</v>
      </c>
      <c r="D67" s="60">
        <v>683</v>
      </c>
      <c r="E67" s="59">
        <v>515</v>
      </c>
      <c r="F67" s="60">
        <v>445</v>
      </c>
      <c r="G67" s="59">
        <v>699</v>
      </c>
      <c r="H67" s="60">
        <v>650</v>
      </c>
      <c r="I67" s="59">
        <v>758</v>
      </c>
      <c r="J67" s="60">
        <v>647</v>
      </c>
      <c r="K67" s="59">
        <v>628</v>
      </c>
      <c r="L67" s="60">
        <v>992</v>
      </c>
      <c r="M67" s="59">
        <v>836</v>
      </c>
      <c r="N67" s="60">
        <v>805</v>
      </c>
      <c r="O67" s="59">
        <f t="shared" si="3"/>
        <v>8027</v>
      </c>
      <c r="P67" s="58">
        <f t="shared" ref="P67:P79" si="4">O67/365</f>
        <v>21.991780821917807</v>
      </c>
    </row>
    <row r="68" spans="1:16" ht="24.95" customHeight="1" thickBot="1" x14ac:dyDescent="0.4">
      <c r="A68" s="173" t="s">
        <v>41</v>
      </c>
      <c r="B68" s="137" t="s">
        <v>47</v>
      </c>
      <c r="C68" s="63">
        <v>1913647</v>
      </c>
      <c r="D68" s="64">
        <v>1734226</v>
      </c>
      <c r="E68" s="63">
        <v>2163389</v>
      </c>
      <c r="F68" s="64">
        <v>4521407</v>
      </c>
      <c r="G68" s="63">
        <v>4098366</v>
      </c>
      <c r="H68" s="64">
        <v>3285502</v>
      </c>
      <c r="I68" s="63">
        <v>2577167</v>
      </c>
      <c r="J68" s="64">
        <v>1333000</v>
      </c>
      <c r="K68" s="63">
        <v>1047009</v>
      </c>
      <c r="L68" s="64">
        <v>3196713</v>
      </c>
      <c r="M68" s="63">
        <v>3954001</v>
      </c>
      <c r="N68" s="64">
        <v>4283960</v>
      </c>
      <c r="O68" s="63">
        <f t="shared" si="3"/>
        <v>34108387</v>
      </c>
      <c r="P68" s="58">
        <f t="shared" si="4"/>
        <v>93447.635616438361</v>
      </c>
    </row>
    <row r="69" spans="1:16" ht="24.95" customHeight="1" thickBot="1" x14ac:dyDescent="0.4">
      <c r="A69" s="174"/>
      <c r="B69" s="138" t="s">
        <v>46</v>
      </c>
      <c r="C69" s="67">
        <v>51</v>
      </c>
      <c r="D69" s="68">
        <v>46</v>
      </c>
      <c r="E69" s="67">
        <v>65</v>
      </c>
      <c r="F69" s="68">
        <v>119</v>
      </c>
      <c r="G69" s="67">
        <v>105</v>
      </c>
      <c r="H69" s="68">
        <v>85</v>
      </c>
      <c r="I69" s="67">
        <v>68</v>
      </c>
      <c r="J69" s="68">
        <v>33</v>
      </c>
      <c r="K69" s="67">
        <v>27</v>
      </c>
      <c r="L69" s="68">
        <v>80</v>
      </c>
      <c r="M69" s="67">
        <v>99</v>
      </c>
      <c r="N69" s="68">
        <v>104</v>
      </c>
      <c r="O69" s="67">
        <f t="shared" si="3"/>
        <v>882</v>
      </c>
      <c r="P69" s="58">
        <f t="shared" si="4"/>
        <v>2.4164383561643836</v>
      </c>
    </row>
    <row r="70" spans="1:16" ht="24.95" customHeight="1" thickBot="1" x14ac:dyDescent="0.4">
      <c r="A70" s="173" t="s">
        <v>42</v>
      </c>
      <c r="B70" s="135" t="s">
        <v>47</v>
      </c>
      <c r="C70" s="54">
        <v>842329</v>
      </c>
      <c r="D70" s="55">
        <v>1041001</v>
      </c>
      <c r="E70" s="54">
        <v>311000</v>
      </c>
      <c r="F70" s="55">
        <v>930000</v>
      </c>
      <c r="G70" s="54">
        <v>1410001</v>
      </c>
      <c r="H70" s="55">
        <v>891500</v>
      </c>
      <c r="I70" s="54">
        <v>1383000</v>
      </c>
      <c r="J70" s="55">
        <v>1064546</v>
      </c>
      <c r="K70" s="54">
        <v>444000</v>
      </c>
      <c r="L70" s="55">
        <v>986999</v>
      </c>
      <c r="M70" s="54">
        <v>1406000</v>
      </c>
      <c r="N70" s="55">
        <v>696000</v>
      </c>
      <c r="O70" s="54">
        <f t="shared" si="3"/>
        <v>11406376</v>
      </c>
      <c r="P70" s="58">
        <f t="shared" si="4"/>
        <v>31250.345205479451</v>
      </c>
    </row>
    <row r="71" spans="1:16" ht="24.95" customHeight="1" thickBot="1" x14ac:dyDescent="0.4">
      <c r="A71" s="174"/>
      <c r="B71" s="136" t="s">
        <v>46</v>
      </c>
      <c r="C71" s="59">
        <v>22</v>
      </c>
      <c r="D71" s="60">
        <v>28</v>
      </c>
      <c r="E71" s="59">
        <v>8</v>
      </c>
      <c r="F71" s="60">
        <v>24</v>
      </c>
      <c r="G71" s="59">
        <v>36</v>
      </c>
      <c r="H71" s="60">
        <v>23</v>
      </c>
      <c r="I71" s="59">
        <v>35</v>
      </c>
      <c r="J71" s="60">
        <v>28</v>
      </c>
      <c r="K71" s="59">
        <v>11</v>
      </c>
      <c r="L71" s="60">
        <v>25</v>
      </c>
      <c r="M71" s="59">
        <v>41</v>
      </c>
      <c r="N71" s="60">
        <v>18</v>
      </c>
      <c r="O71" s="59">
        <f t="shared" si="3"/>
        <v>299</v>
      </c>
      <c r="P71" s="58">
        <f t="shared" si="4"/>
        <v>0.81917808219178079</v>
      </c>
    </row>
    <row r="72" spans="1:16" ht="24.95" customHeight="1" thickBot="1" x14ac:dyDescent="0.4">
      <c r="A72" s="173" t="s">
        <v>43</v>
      </c>
      <c r="B72" s="135" t="s">
        <v>47</v>
      </c>
      <c r="C72" s="63">
        <v>664000</v>
      </c>
      <c r="D72" s="64">
        <v>259000</v>
      </c>
      <c r="E72" s="63">
        <v>183000</v>
      </c>
      <c r="F72" s="64">
        <v>208000</v>
      </c>
      <c r="G72" s="63">
        <v>646000</v>
      </c>
      <c r="H72" s="64">
        <v>912005</v>
      </c>
      <c r="I72" s="63">
        <v>1256000</v>
      </c>
      <c r="J72" s="64">
        <v>802001</v>
      </c>
      <c r="K72" s="63">
        <v>516000</v>
      </c>
      <c r="L72" s="64">
        <v>423000</v>
      </c>
      <c r="M72" s="63">
        <v>998999</v>
      </c>
      <c r="N72" s="64">
        <v>95000</v>
      </c>
      <c r="O72" s="63">
        <f t="shared" si="3"/>
        <v>6963005</v>
      </c>
      <c r="P72" s="58">
        <f t="shared" si="4"/>
        <v>19076.726027397261</v>
      </c>
    </row>
    <row r="73" spans="1:16" ht="24.95" customHeight="1" thickBot="1" x14ac:dyDescent="0.4">
      <c r="A73" s="174"/>
      <c r="B73" s="136" t="s">
        <v>46</v>
      </c>
      <c r="C73" s="67">
        <v>16</v>
      </c>
      <c r="D73" s="68">
        <v>6</v>
      </c>
      <c r="E73" s="67">
        <v>4</v>
      </c>
      <c r="F73" s="68">
        <v>5</v>
      </c>
      <c r="G73" s="67">
        <v>17</v>
      </c>
      <c r="H73" s="68">
        <v>26</v>
      </c>
      <c r="I73" s="67">
        <v>36</v>
      </c>
      <c r="J73" s="68">
        <v>23</v>
      </c>
      <c r="K73" s="67">
        <v>13</v>
      </c>
      <c r="L73" s="68">
        <v>10</v>
      </c>
      <c r="M73" s="67">
        <v>22</v>
      </c>
      <c r="N73" s="68">
        <v>2</v>
      </c>
      <c r="O73" s="67">
        <f t="shared" si="3"/>
        <v>180</v>
      </c>
      <c r="P73" s="58">
        <f t="shared" si="4"/>
        <v>0.49315068493150682</v>
      </c>
    </row>
    <row r="74" spans="1:16" ht="24.95" customHeight="1" thickBot="1" x14ac:dyDescent="0.4">
      <c r="A74" s="173" t="s">
        <v>44</v>
      </c>
      <c r="B74" s="135" t="s">
        <v>47</v>
      </c>
      <c r="C74" s="54">
        <v>3402978</v>
      </c>
      <c r="D74" s="55">
        <v>3452109</v>
      </c>
      <c r="E74" s="54">
        <v>3560016</v>
      </c>
      <c r="F74" s="55">
        <v>3380346</v>
      </c>
      <c r="G74" s="54">
        <v>3581546</v>
      </c>
      <c r="H74" s="55">
        <v>2491531</v>
      </c>
      <c r="I74" s="54">
        <v>2788995</v>
      </c>
      <c r="J74" s="55">
        <v>4452816</v>
      </c>
      <c r="K74" s="54">
        <v>1885498</v>
      </c>
      <c r="L74" s="55">
        <v>7026088</v>
      </c>
      <c r="M74" s="54">
        <v>5247000</v>
      </c>
      <c r="N74" s="55">
        <v>4471714</v>
      </c>
      <c r="O74" s="54">
        <f t="shared" si="3"/>
        <v>45740637</v>
      </c>
      <c r="P74" s="58">
        <f t="shared" si="4"/>
        <v>125316.81369863014</v>
      </c>
    </row>
    <row r="75" spans="1:16" ht="24.95" customHeight="1" thickBot="1" x14ac:dyDescent="0.4">
      <c r="A75" s="174"/>
      <c r="B75" s="136" t="s">
        <v>46</v>
      </c>
      <c r="C75" s="59">
        <v>94</v>
      </c>
      <c r="D75" s="60">
        <v>95</v>
      </c>
      <c r="E75" s="59">
        <v>99</v>
      </c>
      <c r="F75" s="60">
        <v>89</v>
      </c>
      <c r="G75" s="59">
        <v>98</v>
      </c>
      <c r="H75" s="60">
        <v>66</v>
      </c>
      <c r="I75" s="59">
        <v>75</v>
      </c>
      <c r="J75" s="60">
        <v>116</v>
      </c>
      <c r="K75" s="59">
        <v>50</v>
      </c>
      <c r="L75" s="60">
        <v>179</v>
      </c>
      <c r="M75" s="59">
        <v>139</v>
      </c>
      <c r="N75" s="60">
        <v>118</v>
      </c>
      <c r="O75" s="59">
        <f t="shared" si="3"/>
        <v>1218</v>
      </c>
      <c r="P75" s="58">
        <f t="shared" si="4"/>
        <v>3.3369863013698629</v>
      </c>
    </row>
    <row r="76" spans="1:16" ht="24.95" customHeight="1" thickBot="1" x14ac:dyDescent="0.4">
      <c r="A76" s="173" t="s">
        <v>2</v>
      </c>
      <c r="B76" s="135" t="s">
        <v>47</v>
      </c>
      <c r="C76" s="54">
        <v>43890110</v>
      </c>
      <c r="D76" s="55">
        <v>14973207</v>
      </c>
      <c r="E76" s="54">
        <v>21981241</v>
      </c>
      <c r="F76" s="55">
        <v>18253398</v>
      </c>
      <c r="G76" s="54">
        <v>24933456</v>
      </c>
      <c r="H76" s="55">
        <v>17507610</v>
      </c>
      <c r="I76" s="54">
        <v>13147793</v>
      </c>
      <c r="J76" s="55">
        <v>15838548</v>
      </c>
      <c r="K76" s="54">
        <v>7568738</v>
      </c>
      <c r="L76" s="55">
        <v>13568902</v>
      </c>
      <c r="M76" s="54">
        <v>21581989</v>
      </c>
      <c r="N76" s="55">
        <v>17957919</v>
      </c>
      <c r="O76" s="54">
        <f>SUM(C76:N76)</f>
        <v>231202911</v>
      </c>
      <c r="P76" s="58">
        <f>O76/365</f>
        <v>633432.63287671236</v>
      </c>
    </row>
    <row r="77" spans="1:16" ht="24.95" customHeight="1" thickBot="1" x14ac:dyDescent="0.4">
      <c r="A77" s="174"/>
      <c r="B77" s="136" t="s">
        <v>46</v>
      </c>
      <c r="C77" s="59">
        <v>1149</v>
      </c>
      <c r="D77" s="60">
        <v>362</v>
      </c>
      <c r="E77" s="59">
        <v>533</v>
      </c>
      <c r="F77" s="60">
        <v>422</v>
      </c>
      <c r="G77" s="59">
        <v>595</v>
      </c>
      <c r="H77" s="60">
        <v>421</v>
      </c>
      <c r="I77" s="59">
        <v>313</v>
      </c>
      <c r="J77" s="60">
        <v>385</v>
      </c>
      <c r="K77" s="59">
        <v>182</v>
      </c>
      <c r="L77" s="60">
        <v>336</v>
      </c>
      <c r="M77" s="59">
        <v>518</v>
      </c>
      <c r="N77" s="60">
        <v>419</v>
      </c>
      <c r="O77" s="59">
        <f>SUM(C77:N77)</f>
        <v>5635</v>
      </c>
      <c r="P77" s="58">
        <f>O77/365</f>
        <v>15.438356164383562</v>
      </c>
    </row>
    <row r="78" spans="1:16" ht="24.95" customHeight="1" thickBot="1" x14ac:dyDescent="0.4">
      <c r="A78" s="180" t="s">
        <v>3</v>
      </c>
      <c r="B78" s="135" t="s">
        <v>47</v>
      </c>
      <c r="C78" s="130">
        <f>SUM(C4,C6,C8,C10,C12,C14,C16,C18,C20,C22,C24,C26,C28,C30,C32,C34,C36,C38,C40,C42,C44,C46,C48,C50,C52,C54,C56,C58,C60,C62,C64,C66,C68,C70,C72,C74,C76)</f>
        <v>423645998</v>
      </c>
      <c r="D78" s="130">
        <f t="shared" ref="D78:N78" si="5">SUM(D4,D6,D8,D10,D12,D14,D16,D18,D20,D22,D24,D26,D28,D30,D32,D34,D36,D38,D40,D42,D44,D46,D48,D50,D52,D54,D56,D58,D60,D62,D64,D66,D68,D70,D72,D74,D76)</f>
        <v>416413643</v>
      </c>
      <c r="E78" s="130">
        <f t="shared" si="5"/>
        <v>433679682</v>
      </c>
      <c r="F78" s="130">
        <f t="shared" si="5"/>
        <v>374316751.89999902</v>
      </c>
      <c r="G78" s="130">
        <f t="shared" si="5"/>
        <v>460049999</v>
      </c>
      <c r="H78" s="130">
        <f t="shared" si="5"/>
        <v>400442643</v>
      </c>
      <c r="I78" s="130">
        <f t="shared" si="5"/>
        <v>354591884</v>
      </c>
      <c r="J78" s="130">
        <f t="shared" si="5"/>
        <v>370225710</v>
      </c>
      <c r="K78" s="130">
        <f t="shared" si="5"/>
        <v>289064466.88</v>
      </c>
      <c r="L78" s="130">
        <f t="shared" si="5"/>
        <v>404560277.28999996</v>
      </c>
      <c r="M78" s="130">
        <f t="shared" si="5"/>
        <v>459788596.37</v>
      </c>
      <c r="N78" s="130">
        <f t="shared" si="5"/>
        <v>361322702.44999999</v>
      </c>
      <c r="O78" s="130">
        <f t="shared" si="3"/>
        <v>4748102353.8899994</v>
      </c>
      <c r="P78" s="131">
        <f t="shared" si="4"/>
        <v>13008499.599698629</v>
      </c>
    </row>
    <row r="79" spans="1:16" ht="24.95" customHeight="1" thickBot="1" x14ac:dyDescent="0.4">
      <c r="A79" s="181"/>
      <c r="B79" s="136" t="s">
        <v>46</v>
      </c>
      <c r="C79" s="132">
        <f>SUM(C5,C7,C9,C11,C13,C15,C17,C19,C21,C23,C25,C27,C29,C31,C33,C35,C37,C39,C41,C43,C45,C47,C49,C51,C53,C55,C57,C59,C61,C63,C65,C67,C69,C71,C73,C75,C77)</f>
        <v>13960</v>
      </c>
      <c r="D79" s="132">
        <f t="shared" ref="D79:N79" si="6">SUM(D5,D7,D9,D11,D13,D15,D17,D19,D21,D23,D25,D27,D29,D31,D33,D35,D37,D39,D41,D43,D45,D47,D49,D51,D53,D55,D57,D59,D61,D63,D65,D67,D69,D71,D73,D75,D77)</f>
        <v>13794</v>
      </c>
      <c r="E79" s="132">
        <f t="shared" si="6"/>
        <v>14362</v>
      </c>
      <c r="F79" s="132">
        <f t="shared" si="6"/>
        <v>12246</v>
      </c>
      <c r="G79" s="132">
        <f t="shared" si="6"/>
        <v>15085</v>
      </c>
      <c r="H79" s="132">
        <f t="shared" si="6"/>
        <v>12845</v>
      </c>
      <c r="I79" s="132">
        <f t="shared" si="6"/>
        <v>11209</v>
      </c>
      <c r="J79" s="132">
        <f t="shared" si="6"/>
        <v>11945</v>
      </c>
      <c r="K79" s="132">
        <f t="shared" si="6"/>
        <v>9204</v>
      </c>
      <c r="L79" s="132">
        <f t="shared" si="6"/>
        <v>12798</v>
      </c>
      <c r="M79" s="132">
        <f t="shared" si="6"/>
        <v>14184</v>
      </c>
      <c r="N79" s="132">
        <f t="shared" si="6"/>
        <v>11306</v>
      </c>
      <c r="O79" s="132">
        <f t="shared" si="3"/>
        <v>152938</v>
      </c>
      <c r="P79" s="133">
        <f t="shared" si="4"/>
        <v>419.00821917808219</v>
      </c>
    </row>
    <row r="80" spans="1:16" ht="12" customHeight="1" x14ac:dyDescent="0.25">
      <c r="A80" s="43"/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6"/>
      <c r="P80" s="46"/>
    </row>
    <row r="81" spans="1:16" ht="12" customHeight="1" x14ac:dyDescent="0.25">
      <c r="A81" s="43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6"/>
      <c r="P81" s="46"/>
    </row>
    <row r="82" spans="1:16" ht="21.75" customHeight="1" x14ac:dyDescent="0.3">
      <c r="A82" s="48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50"/>
      <c r="O82" s="50"/>
    </row>
    <row r="83" spans="1:16" ht="12" customHeight="1" x14ac:dyDescent="0.3">
      <c r="A83" s="48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50"/>
      <c r="P83" s="50"/>
    </row>
    <row r="84" spans="1:16" ht="12" customHeight="1" x14ac:dyDescent="0.3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50"/>
      <c r="P84" s="50"/>
    </row>
    <row r="85" spans="1:16" ht="12" customHeight="1" x14ac:dyDescent="0.3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50"/>
      <c r="P85" s="50"/>
    </row>
    <row r="86" spans="1:16" ht="15.75" customHeight="1" x14ac:dyDescent="0.3">
      <c r="A86" s="48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  <row r="87" spans="1:16" ht="12" customHeight="1" x14ac:dyDescent="0.3">
      <c r="A87" s="48"/>
      <c r="B87" s="49"/>
      <c r="C87" s="49"/>
      <c r="D87" s="49"/>
      <c r="E87" s="49"/>
      <c r="F87" s="49"/>
      <c r="G87" s="50"/>
      <c r="H87" s="50"/>
      <c r="I87" s="50"/>
      <c r="J87" s="50"/>
      <c r="K87" s="49"/>
      <c r="L87" s="50"/>
      <c r="M87" s="50"/>
      <c r="N87" s="50"/>
      <c r="O87" s="50"/>
      <c r="P87" s="49"/>
    </row>
    <row r="88" spans="1:16" x14ac:dyDescent="0.25">
      <c r="A88" s="46"/>
      <c r="B88" s="46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3"/>
    </row>
    <row r="92" spans="1:16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</row>
    <row r="93" spans="1:16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</row>
    <row r="97" spans="14:15" x14ac:dyDescent="0.25">
      <c r="N97" s="26"/>
      <c r="O97" s="26"/>
    </row>
    <row r="98" spans="14:15" x14ac:dyDescent="0.25">
      <c r="N98" s="26"/>
      <c r="O98" s="26"/>
    </row>
  </sheetData>
  <mergeCells count="40">
    <mergeCell ref="A60:A61"/>
    <mergeCell ref="A62:A63"/>
    <mergeCell ref="A64:A65"/>
    <mergeCell ref="A76:A77"/>
    <mergeCell ref="A78:A79"/>
    <mergeCell ref="A66:A67"/>
    <mergeCell ref="A68:A69"/>
    <mergeCell ref="A70:A71"/>
    <mergeCell ref="A72:A73"/>
    <mergeCell ref="A74:A75"/>
    <mergeCell ref="A50:A51"/>
    <mergeCell ref="A52:A53"/>
    <mergeCell ref="A54:A55"/>
    <mergeCell ref="A56:A57"/>
    <mergeCell ref="A58:A59"/>
    <mergeCell ref="A40:A41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20:A21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C2:P2"/>
    <mergeCell ref="B1:P1"/>
    <mergeCell ref="A4:A5"/>
    <mergeCell ref="A6:A7"/>
    <mergeCell ref="A8:A9"/>
  </mergeCells>
  <pageMargins left="0.39370078740157483" right="0.23622047244094491" top="0.35433070866141736" bottom="0.15748031496062992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view="pageBreakPreview" zoomScale="96" zoomScaleSheetLayoutView="96" workbookViewId="0">
      <pane xSplit="2" ySplit="3" topLeftCell="C76" activePane="bottomRight" state="frozen"/>
      <selection pane="topRight" activeCell="C1" sqref="C1"/>
      <selection pane="bottomLeft" activeCell="A4" sqref="A4"/>
      <selection pane="bottomRight" activeCell="A81" sqref="A81:XFD88"/>
    </sheetView>
  </sheetViews>
  <sheetFormatPr defaultColWidth="17" defaultRowHeight="15" x14ac:dyDescent="0.25"/>
  <cols>
    <col min="1" max="15" width="17" style="1"/>
    <col min="16" max="16" width="20.42578125" style="1" customWidth="1"/>
    <col min="17" max="16384" width="17" style="1"/>
  </cols>
  <sheetData>
    <row r="1" spans="1:20" ht="33.75" x14ac:dyDescent="0.5"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36"/>
      <c r="R1" s="36"/>
      <c r="S1" s="36"/>
    </row>
    <row r="2" spans="1:20" ht="19.5" thickBot="1" x14ac:dyDescent="0.35">
      <c r="C2" s="168" t="s">
        <v>67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Q2" s="37"/>
      <c r="R2" s="37"/>
      <c r="S2" s="37"/>
      <c r="T2" s="37"/>
    </row>
    <row r="3" spans="1:20" ht="24.95" customHeight="1" thickBot="1" x14ac:dyDescent="0.3">
      <c r="A3" s="38" t="s">
        <v>1</v>
      </c>
      <c r="B3" s="111" t="s">
        <v>71</v>
      </c>
      <c r="C3" s="39" t="s">
        <v>48</v>
      </c>
      <c r="D3" s="40" t="s">
        <v>49</v>
      </c>
      <c r="E3" s="39" t="s">
        <v>50</v>
      </c>
      <c r="F3" s="40" t="s">
        <v>51</v>
      </c>
      <c r="G3" s="39" t="s">
        <v>52</v>
      </c>
      <c r="H3" s="40" t="s">
        <v>53</v>
      </c>
      <c r="I3" s="39" t="s">
        <v>54</v>
      </c>
      <c r="J3" s="40" t="s">
        <v>55</v>
      </c>
      <c r="K3" s="39" t="s">
        <v>56</v>
      </c>
      <c r="L3" s="40" t="s">
        <v>57</v>
      </c>
      <c r="M3" s="39" t="s">
        <v>58</v>
      </c>
      <c r="N3" s="40" t="s">
        <v>59</v>
      </c>
      <c r="O3" s="39" t="s">
        <v>60</v>
      </c>
      <c r="P3" s="121" t="s">
        <v>61</v>
      </c>
    </row>
    <row r="4" spans="1:20" ht="24.95" customHeight="1" x14ac:dyDescent="0.35">
      <c r="A4" s="173" t="s">
        <v>9</v>
      </c>
      <c r="B4" s="107" t="s">
        <v>47</v>
      </c>
      <c r="C4" s="54">
        <v>2029033</v>
      </c>
      <c r="D4" s="55">
        <v>2022626</v>
      </c>
      <c r="E4" s="54">
        <v>4150033</v>
      </c>
      <c r="F4" s="55">
        <v>1816917</v>
      </c>
      <c r="G4" s="54">
        <v>3033191</v>
      </c>
      <c r="H4" s="55">
        <v>2144966</v>
      </c>
      <c r="I4" s="54">
        <v>2149949</v>
      </c>
      <c r="J4" s="55">
        <v>3468107</v>
      </c>
      <c r="K4" s="54">
        <v>1367009</v>
      </c>
      <c r="L4" s="55">
        <v>1409321</v>
      </c>
      <c r="M4" s="54">
        <v>1264000</v>
      </c>
      <c r="N4" s="56">
        <v>1509002</v>
      </c>
      <c r="O4" s="113">
        <f t="shared" ref="O4:O33" si="0">SUM(C4:N4)</f>
        <v>26364154</v>
      </c>
      <c r="P4" s="58">
        <f>O4/365</f>
        <v>72230.558904109595</v>
      </c>
    </row>
    <row r="5" spans="1:20" ht="24.95" customHeight="1" thickBot="1" x14ac:dyDescent="0.4">
      <c r="A5" s="174"/>
      <c r="B5" s="108" t="s">
        <v>46</v>
      </c>
      <c r="C5" s="59">
        <v>63</v>
      </c>
      <c r="D5" s="60">
        <v>64</v>
      </c>
      <c r="E5" s="59">
        <v>117</v>
      </c>
      <c r="F5" s="60">
        <v>64</v>
      </c>
      <c r="G5" s="59">
        <v>98</v>
      </c>
      <c r="H5" s="60">
        <v>78</v>
      </c>
      <c r="I5" s="59">
        <v>77</v>
      </c>
      <c r="J5" s="60">
        <v>96</v>
      </c>
      <c r="K5" s="59">
        <v>39</v>
      </c>
      <c r="L5" s="60">
        <v>45</v>
      </c>
      <c r="M5" s="59">
        <v>34</v>
      </c>
      <c r="N5" s="61">
        <v>49</v>
      </c>
      <c r="O5" s="114">
        <f t="shared" si="0"/>
        <v>824</v>
      </c>
      <c r="P5" s="123">
        <f t="shared" ref="P5:P66" si="1">O5/365</f>
        <v>2.2575342465753425</v>
      </c>
    </row>
    <row r="6" spans="1:20" ht="24.95" customHeight="1" x14ac:dyDescent="0.35">
      <c r="A6" s="173" t="s">
        <v>10</v>
      </c>
      <c r="B6" s="109" t="s">
        <v>47</v>
      </c>
      <c r="C6" s="63">
        <v>318003</v>
      </c>
      <c r="D6" s="64">
        <v>233000</v>
      </c>
      <c r="E6" s="63">
        <v>2273101</v>
      </c>
      <c r="F6" s="64">
        <v>721000</v>
      </c>
      <c r="G6" s="63">
        <v>416002</v>
      </c>
      <c r="H6" s="64">
        <v>189000</v>
      </c>
      <c r="I6" s="63">
        <v>257000</v>
      </c>
      <c r="J6" s="64">
        <v>1019805</v>
      </c>
      <c r="K6" s="63">
        <v>636000</v>
      </c>
      <c r="L6" s="64">
        <v>629013</v>
      </c>
      <c r="M6" s="63">
        <v>361000</v>
      </c>
      <c r="N6" s="65">
        <v>306000</v>
      </c>
      <c r="O6" s="115">
        <f t="shared" si="0"/>
        <v>7358924</v>
      </c>
      <c r="P6" s="77">
        <f t="shared" si="1"/>
        <v>20161.435616438357</v>
      </c>
    </row>
    <row r="7" spans="1:20" ht="24.95" customHeight="1" thickBot="1" x14ac:dyDescent="0.4">
      <c r="A7" s="174"/>
      <c r="B7" s="110" t="s">
        <v>46</v>
      </c>
      <c r="C7" s="67">
        <v>9</v>
      </c>
      <c r="D7" s="68">
        <v>6</v>
      </c>
      <c r="E7" s="67">
        <v>55</v>
      </c>
      <c r="F7" s="68">
        <v>21</v>
      </c>
      <c r="G7" s="67">
        <v>10</v>
      </c>
      <c r="H7" s="68">
        <v>5</v>
      </c>
      <c r="I7" s="67">
        <v>7</v>
      </c>
      <c r="J7" s="68">
        <v>30</v>
      </c>
      <c r="K7" s="67">
        <v>18</v>
      </c>
      <c r="L7" s="68">
        <v>18</v>
      </c>
      <c r="M7" s="67">
        <v>10</v>
      </c>
      <c r="N7" s="69">
        <v>8</v>
      </c>
      <c r="O7" s="116">
        <f t="shared" si="0"/>
        <v>197</v>
      </c>
      <c r="P7" s="125">
        <f t="shared" si="1"/>
        <v>0.53972602739726028</v>
      </c>
    </row>
    <row r="8" spans="1:20" ht="24.95" customHeight="1" x14ac:dyDescent="0.35">
      <c r="A8" s="173" t="s">
        <v>11</v>
      </c>
      <c r="B8" s="107" t="s">
        <v>47</v>
      </c>
      <c r="C8" s="54">
        <v>319828</v>
      </c>
      <c r="D8" s="55">
        <v>732801</v>
      </c>
      <c r="E8" s="54">
        <v>1957029</v>
      </c>
      <c r="F8" s="55">
        <v>1381676</v>
      </c>
      <c r="G8" s="54">
        <v>1978776</v>
      </c>
      <c r="H8" s="55">
        <v>1670228</v>
      </c>
      <c r="I8" s="54">
        <v>1464314</v>
      </c>
      <c r="J8" s="55">
        <v>1642505</v>
      </c>
      <c r="K8" s="54">
        <v>1131000</v>
      </c>
      <c r="L8" s="55">
        <v>1333528</v>
      </c>
      <c r="M8" s="54">
        <v>1056502</v>
      </c>
      <c r="N8" s="56">
        <v>755304</v>
      </c>
      <c r="O8" s="113">
        <f t="shared" si="0"/>
        <v>15423491</v>
      </c>
      <c r="P8" s="58">
        <f t="shared" si="1"/>
        <v>42256.139726027395</v>
      </c>
    </row>
    <row r="9" spans="1:20" ht="24.95" customHeight="1" thickBot="1" x14ac:dyDescent="0.4">
      <c r="A9" s="174"/>
      <c r="B9" s="108" t="s">
        <v>46</v>
      </c>
      <c r="C9" s="59">
        <v>11</v>
      </c>
      <c r="D9" s="60">
        <v>23</v>
      </c>
      <c r="E9" s="59">
        <v>59</v>
      </c>
      <c r="F9" s="60">
        <v>48</v>
      </c>
      <c r="G9" s="59">
        <v>69</v>
      </c>
      <c r="H9" s="60">
        <v>57</v>
      </c>
      <c r="I9" s="59">
        <v>51</v>
      </c>
      <c r="J9" s="60">
        <v>57</v>
      </c>
      <c r="K9" s="59">
        <v>38</v>
      </c>
      <c r="L9" s="60">
        <v>48</v>
      </c>
      <c r="M9" s="59">
        <v>42</v>
      </c>
      <c r="N9" s="61">
        <v>27</v>
      </c>
      <c r="O9" s="114">
        <f t="shared" si="0"/>
        <v>530</v>
      </c>
      <c r="P9" s="123">
        <f t="shared" si="1"/>
        <v>1.452054794520548</v>
      </c>
    </row>
    <row r="10" spans="1:20" ht="24.95" customHeight="1" x14ac:dyDescent="0.35">
      <c r="A10" s="173" t="s">
        <v>12</v>
      </c>
      <c r="B10" s="109" t="s">
        <v>47</v>
      </c>
      <c r="C10" s="63">
        <v>1089008</v>
      </c>
      <c r="D10" s="64">
        <v>1127089</v>
      </c>
      <c r="E10" s="63">
        <v>2208532</v>
      </c>
      <c r="F10" s="64">
        <v>1365055</v>
      </c>
      <c r="G10" s="63">
        <v>1546827</v>
      </c>
      <c r="H10" s="64">
        <v>1235627</v>
      </c>
      <c r="I10" s="63">
        <v>1901247</v>
      </c>
      <c r="J10" s="64">
        <v>2005514</v>
      </c>
      <c r="K10" s="63">
        <v>1283000</v>
      </c>
      <c r="L10" s="64">
        <v>1555003</v>
      </c>
      <c r="M10" s="63">
        <v>1983601</v>
      </c>
      <c r="N10" s="65">
        <v>652000</v>
      </c>
      <c r="O10" s="115">
        <f t="shared" si="0"/>
        <v>17952503</v>
      </c>
      <c r="P10" s="77">
        <f t="shared" si="1"/>
        <v>49184.939726027398</v>
      </c>
    </row>
    <row r="11" spans="1:20" ht="24.95" customHeight="1" thickBot="1" x14ac:dyDescent="0.4">
      <c r="A11" s="174"/>
      <c r="B11" s="110" t="s">
        <v>46</v>
      </c>
      <c r="C11" s="67">
        <v>35</v>
      </c>
      <c r="D11" s="68">
        <v>37</v>
      </c>
      <c r="E11" s="67">
        <v>56</v>
      </c>
      <c r="F11" s="68">
        <v>39</v>
      </c>
      <c r="G11" s="67">
        <v>49</v>
      </c>
      <c r="H11" s="68">
        <v>40</v>
      </c>
      <c r="I11" s="67">
        <v>61</v>
      </c>
      <c r="J11" s="68">
        <v>62</v>
      </c>
      <c r="K11" s="67">
        <v>35</v>
      </c>
      <c r="L11" s="68">
        <v>48</v>
      </c>
      <c r="M11" s="67">
        <v>55</v>
      </c>
      <c r="N11" s="69">
        <v>20</v>
      </c>
      <c r="O11" s="116">
        <f t="shared" si="0"/>
        <v>537</v>
      </c>
      <c r="P11" s="125">
        <f t="shared" si="1"/>
        <v>1.4712328767123288</v>
      </c>
    </row>
    <row r="12" spans="1:20" ht="24.95" customHeight="1" x14ac:dyDescent="0.35">
      <c r="A12" s="173" t="s">
        <v>13</v>
      </c>
      <c r="B12" s="107" t="s">
        <v>47</v>
      </c>
      <c r="C12" s="54">
        <v>0</v>
      </c>
      <c r="D12" s="55">
        <v>119989</v>
      </c>
      <c r="E12" s="54">
        <v>135000</v>
      </c>
      <c r="F12" s="55">
        <v>13620</v>
      </c>
      <c r="G12" s="54">
        <v>0</v>
      </c>
      <c r="H12" s="55">
        <v>291000</v>
      </c>
      <c r="I12" s="54">
        <v>360000</v>
      </c>
      <c r="J12" s="55">
        <v>935997</v>
      </c>
      <c r="K12" s="54">
        <v>186000</v>
      </c>
      <c r="L12" s="55">
        <v>639000</v>
      </c>
      <c r="M12" s="54">
        <v>85000</v>
      </c>
      <c r="N12" s="56">
        <v>40000</v>
      </c>
      <c r="O12" s="113">
        <f t="shared" si="0"/>
        <v>2805606</v>
      </c>
      <c r="P12" s="58">
        <f t="shared" si="1"/>
        <v>7686.5917808219174</v>
      </c>
    </row>
    <row r="13" spans="1:20" ht="24.95" customHeight="1" thickBot="1" x14ac:dyDescent="0.4">
      <c r="A13" s="174"/>
      <c r="B13" s="108" t="s">
        <v>46</v>
      </c>
      <c r="C13" s="59">
        <v>0</v>
      </c>
      <c r="D13" s="60">
        <v>3</v>
      </c>
      <c r="E13" s="59">
        <v>4</v>
      </c>
      <c r="F13" s="60">
        <v>1</v>
      </c>
      <c r="G13" s="59">
        <v>0</v>
      </c>
      <c r="H13" s="60">
        <v>6</v>
      </c>
      <c r="I13" s="59">
        <v>10</v>
      </c>
      <c r="J13" s="60">
        <v>21</v>
      </c>
      <c r="K13" s="59">
        <v>5</v>
      </c>
      <c r="L13" s="60">
        <v>17</v>
      </c>
      <c r="M13" s="59">
        <v>2</v>
      </c>
      <c r="N13" s="61">
        <v>1</v>
      </c>
      <c r="O13" s="114">
        <f t="shared" si="0"/>
        <v>70</v>
      </c>
      <c r="P13" s="123">
        <f t="shared" si="1"/>
        <v>0.19178082191780821</v>
      </c>
    </row>
    <row r="14" spans="1:20" ht="24.95" customHeight="1" x14ac:dyDescent="0.35">
      <c r="A14" s="173" t="s">
        <v>14</v>
      </c>
      <c r="B14" s="109" t="s">
        <v>47</v>
      </c>
      <c r="C14" s="63">
        <v>615805</v>
      </c>
      <c r="D14" s="64">
        <v>1408962</v>
      </c>
      <c r="E14" s="63">
        <v>3081019</v>
      </c>
      <c r="F14" s="64">
        <v>1419048</v>
      </c>
      <c r="G14" s="63">
        <v>1916209</v>
      </c>
      <c r="H14" s="64">
        <v>1327007</v>
      </c>
      <c r="I14" s="63">
        <v>1197039</v>
      </c>
      <c r="J14" s="64">
        <v>556002</v>
      </c>
      <c r="K14" s="63">
        <v>421000</v>
      </c>
      <c r="L14" s="64">
        <v>1658816</v>
      </c>
      <c r="M14" s="63">
        <v>298801</v>
      </c>
      <c r="N14" s="65">
        <v>219700</v>
      </c>
      <c r="O14" s="115">
        <f t="shared" si="0"/>
        <v>14119408</v>
      </c>
      <c r="P14" s="77">
        <f t="shared" si="1"/>
        <v>38683.309589041099</v>
      </c>
    </row>
    <row r="15" spans="1:20" ht="24.95" customHeight="1" thickBot="1" x14ac:dyDescent="0.4">
      <c r="A15" s="174"/>
      <c r="B15" s="110" t="s">
        <v>46</v>
      </c>
      <c r="C15" s="67">
        <v>18</v>
      </c>
      <c r="D15" s="68">
        <v>39</v>
      </c>
      <c r="E15" s="67">
        <v>83</v>
      </c>
      <c r="F15" s="68">
        <v>44</v>
      </c>
      <c r="G15" s="67">
        <v>60</v>
      </c>
      <c r="H15" s="68">
        <v>43</v>
      </c>
      <c r="I15" s="67">
        <v>37</v>
      </c>
      <c r="J15" s="68">
        <v>17</v>
      </c>
      <c r="K15" s="67">
        <v>13</v>
      </c>
      <c r="L15" s="68">
        <v>52</v>
      </c>
      <c r="M15" s="67">
        <v>10</v>
      </c>
      <c r="N15" s="69">
        <v>7</v>
      </c>
      <c r="O15" s="116">
        <f t="shared" si="0"/>
        <v>423</v>
      </c>
      <c r="P15" s="125">
        <f t="shared" si="1"/>
        <v>1.1589041095890411</v>
      </c>
    </row>
    <row r="16" spans="1:20" ht="24.95" customHeight="1" x14ac:dyDescent="0.35">
      <c r="A16" s="173" t="s">
        <v>15</v>
      </c>
      <c r="B16" s="107" t="s">
        <v>47</v>
      </c>
      <c r="C16" s="54">
        <v>1439077</v>
      </c>
      <c r="D16" s="55">
        <v>4364786</v>
      </c>
      <c r="E16" s="54">
        <v>2933336</v>
      </c>
      <c r="F16" s="55">
        <v>1768961</v>
      </c>
      <c r="G16" s="54">
        <v>1642455</v>
      </c>
      <c r="H16" s="55">
        <v>2422472</v>
      </c>
      <c r="I16" s="54">
        <v>1163661</v>
      </c>
      <c r="J16" s="55">
        <v>938599</v>
      </c>
      <c r="K16" s="54">
        <v>543797</v>
      </c>
      <c r="L16" s="55">
        <v>1745871</v>
      </c>
      <c r="M16" s="54">
        <v>1004607</v>
      </c>
      <c r="N16" s="56">
        <v>965200</v>
      </c>
      <c r="O16" s="113">
        <f t="shared" si="0"/>
        <v>20932822</v>
      </c>
      <c r="P16" s="58">
        <f t="shared" si="1"/>
        <v>57350.19726027397</v>
      </c>
    </row>
    <row r="17" spans="1:16" ht="24.95" customHeight="1" thickBot="1" x14ac:dyDescent="0.4">
      <c r="A17" s="174"/>
      <c r="B17" s="108" t="s">
        <v>46</v>
      </c>
      <c r="C17" s="59">
        <v>42</v>
      </c>
      <c r="D17" s="60">
        <v>123</v>
      </c>
      <c r="E17" s="59">
        <v>78</v>
      </c>
      <c r="F17" s="60">
        <v>54</v>
      </c>
      <c r="G17" s="59">
        <v>50</v>
      </c>
      <c r="H17" s="60">
        <v>72</v>
      </c>
      <c r="I17" s="59">
        <v>37</v>
      </c>
      <c r="J17" s="60">
        <v>27</v>
      </c>
      <c r="K17" s="59">
        <v>15</v>
      </c>
      <c r="L17" s="60">
        <v>53</v>
      </c>
      <c r="M17" s="59">
        <v>30</v>
      </c>
      <c r="N17" s="61">
        <v>29</v>
      </c>
      <c r="O17" s="114">
        <f t="shared" si="0"/>
        <v>610</v>
      </c>
      <c r="P17" s="123">
        <f t="shared" si="1"/>
        <v>1.6712328767123288</v>
      </c>
    </row>
    <row r="18" spans="1:16" ht="24.95" customHeight="1" x14ac:dyDescent="0.35">
      <c r="A18" s="173" t="s">
        <v>16</v>
      </c>
      <c r="B18" s="109" t="s">
        <v>47</v>
      </c>
      <c r="C18" s="63">
        <v>516022</v>
      </c>
      <c r="D18" s="64">
        <v>273620</v>
      </c>
      <c r="E18" s="63">
        <v>196000</v>
      </c>
      <c r="F18" s="64">
        <v>259000</v>
      </c>
      <c r="G18" s="63">
        <v>666535</v>
      </c>
      <c r="H18" s="64">
        <v>344001</v>
      </c>
      <c r="I18" s="63">
        <v>165003</v>
      </c>
      <c r="J18" s="64">
        <v>398998</v>
      </c>
      <c r="K18" s="63">
        <v>193001</v>
      </c>
      <c r="L18" s="64">
        <v>459013</v>
      </c>
      <c r="M18" s="63">
        <v>465001</v>
      </c>
      <c r="N18" s="65">
        <v>160000</v>
      </c>
      <c r="O18" s="115">
        <f t="shared" si="0"/>
        <v>4096194</v>
      </c>
      <c r="P18" s="77">
        <f t="shared" si="1"/>
        <v>11222.449315068494</v>
      </c>
    </row>
    <row r="19" spans="1:16" ht="24.95" customHeight="1" thickBot="1" x14ac:dyDescent="0.4">
      <c r="A19" s="174"/>
      <c r="B19" s="110" t="s">
        <v>46</v>
      </c>
      <c r="C19" s="67">
        <v>15</v>
      </c>
      <c r="D19" s="68">
        <v>8</v>
      </c>
      <c r="E19" s="67">
        <v>5</v>
      </c>
      <c r="F19" s="68">
        <v>7</v>
      </c>
      <c r="G19" s="67">
        <v>17</v>
      </c>
      <c r="H19" s="68">
        <v>9</v>
      </c>
      <c r="I19" s="67">
        <v>5</v>
      </c>
      <c r="J19" s="68">
        <v>11</v>
      </c>
      <c r="K19" s="67">
        <v>5</v>
      </c>
      <c r="L19" s="68">
        <v>12</v>
      </c>
      <c r="M19" s="67">
        <v>13</v>
      </c>
      <c r="N19" s="69">
        <v>4</v>
      </c>
      <c r="O19" s="116">
        <f t="shared" si="0"/>
        <v>111</v>
      </c>
      <c r="P19" s="125">
        <f t="shared" si="1"/>
        <v>0.30410958904109592</v>
      </c>
    </row>
    <row r="20" spans="1:16" ht="24.95" customHeight="1" x14ac:dyDescent="0.35">
      <c r="A20" s="173" t="s">
        <v>17</v>
      </c>
      <c r="B20" s="107" t="s">
        <v>47</v>
      </c>
      <c r="C20" s="54">
        <v>611002</v>
      </c>
      <c r="D20" s="55">
        <v>503021</v>
      </c>
      <c r="E20" s="54">
        <v>1345016</v>
      </c>
      <c r="F20" s="55">
        <v>1088804</v>
      </c>
      <c r="G20" s="54">
        <v>1995859</v>
      </c>
      <c r="H20" s="55">
        <v>2426362</v>
      </c>
      <c r="I20" s="54">
        <v>1901206</v>
      </c>
      <c r="J20" s="55">
        <v>2486156</v>
      </c>
      <c r="K20" s="54">
        <v>852203</v>
      </c>
      <c r="L20" s="55">
        <v>1945414</v>
      </c>
      <c r="M20" s="54">
        <v>1656906</v>
      </c>
      <c r="N20" s="56">
        <v>1645000</v>
      </c>
      <c r="O20" s="113">
        <f t="shared" si="0"/>
        <v>18456949</v>
      </c>
      <c r="P20" s="58">
        <f t="shared" si="1"/>
        <v>50566.983561643836</v>
      </c>
    </row>
    <row r="21" spans="1:16" ht="24.95" customHeight="1" thickBot="1" x14ac:dyDescent="0.4">
      <c r="A21" s="174"/>
      <c r="B21" s="108" t="s">
        <v>46</v>
      </c>
      <c r="C21" s="59">
        <v>18</v>
      </c>
      <c r="D21" s="60">
        <v>14</v>
      </c>
      <c r="E21" s="59">
        <v>40</v>
      </c>
      <c r="F21" s="60">
        <v>39</v>
      </c>
      <c r="G21" s="59">
        <v>74</v>
      </c>
      <c r="H21" s="60">
        <v>89</v>
      </c>
      <c r="I21" s="59">
        <v>72</v>
      </c>
      <c r="J21" s="60">
        <v>89</v>
      </c>
      <c r="K21" s="59">
        <v>30</v>
      </c>
      <c r="L21" s="60">
        <v>69</v>
      </c>
      <c r="M21" s="59">
        <v>66</v>
      </c>
      <c r="N21" s="61">
        <v>54</v>
      </c>
      <c r="O21" s="114">
        <f t="shared" si="0"/>
        <v>654</v>
      </c>
      <c r="P21" s="123">
        <f t="shared" si="1"/>
        <v>1.7917808219178082</v>
      </c>
    </row>
    <row r="22" spans="1:16" ht="24.95" customHeight="1" x14ac:dyDescent="0.35">
      <c r="A22" s="173" t="s">
        <v>18</v>
      </c>
      <c r="B22" s="109" t="s">
        <v>47</v>
      </c>
      <c r="C22" s="63">
        <v>18111526</v>
      </c>
      <c r="D22" s="64">
        <v>17599256</v>
      </c>
      <c r="E22" s="63">
        <v>1400004</v>
      </c>
      <c r="F22" s="64">
        <v>6022000</v>
      </c>
      <c r="G22" s="63">
        <v>1753004</v>
      </c>
      <c r="H22" s="64">
        <v>1238602</v>
      </c>
      <c r="I22" s="63">
        <v>728006</v>
      </c>
      <c r="J22" s="64">
        <v>6707334</v>
      </c>
      <c r="K22" s="63">
        <v>7487013</v>
      </c>
      <c r="L22" s="64">
        <v>1305000</v>
      </c>
      <c r="M22" s="63">
        <v>8053430</v>
      </c>
      <c r="N22" s="65">
        <v>4633781</v>
      </c>
      <c r="O22" s="115">
        <f t="shared" si="0"/>
        <v>75038956</v>
      </c>
      <c r="P22" s="77">
        <f t="shared" si="1"/>
        <v>205586.18082191781</v>
      </c>
    </row>
    <row r="23" spans="1:16" ht="24.95" customHeight="1" thickBot="1" x14ac:dyDescent="0.4">
      <c r="A23" s="174"/>
      <c r="B23" s="110" t="s">
        <v>46</v>
      </c>
      <c r="C23" s="67">
        <v>701</v>
      </c>
      <c r="D23" s="68">
        <v>686</v>
      </c>
      <c r="E23" s="67">
        <v>56</v>
      </c>
      <c r="F23" s="68">
        <v>280</v>
      </c>
      <c r="G23" s="67">
        <v>64</v>
      </c>
      <c r="H23" s="68">
        <v>43</v>
      </c>
      <c r="I23" s="67">
        <v>26</v>
      </c>
      <c r="J23" s="68">
        <v>304</v>
      </c>
      <c r="K23" s="67">
        <v>362</v>
      </c>
      <c r="L23" s="68">
        <v>51</v>
      </c>
      <c r="M23" s="67">
        <v>389</v>
      </c>
      <c r="N23" s="69">
        <v>236</v>
      </c>
      <c r="O23" s="116">
        <f t="shared" si="0"/>
        <v>3198</v>
      </c>
      <c r="P23" s="125">
        <f t="shared" si="1"/>
        <v>8.7616438356164377</v>
      </c>
    </row>
    <row r="24" spans="1:16" ht="24.95" customHeight="1" x14ac:dyDescent="0.35">
      <c r="A24" s="173" t="s">
        <v>19</v>
      </c>
      <c r="B24" s="107" t="s">
        <v>47</v>
      </c>
      <c r="C24" s="54">
        <v>96000</v>
      </c>
      <c r="D24" s="55">
        <v>169801</v>
      </c>
      <c r="E24" s="54">
        <v>676002</v>
      </c>
      <c r="F24" s="55">
        <v>961297</v>
      </c>
      <c r="G24" s="54">
        <v>460004</v>
      </c>
      <c r="H24" s="55">
        <v>720628</v>
      </c>
      <c r="I24" s="54">
        <v>654642</v>
      </c>
      <c r="J24" s="55">
        <v>430998</v>
      </c>
      <c r="K24" s="54">
        <v>268000</v>
      </c>
      <c r="L24" s="55">
        <v>600400</v>
      </c>
      <c r="M24" s="54">
        <v>405000</v>
      </c>
      <c r="N24" s="55">
        <v>35000</v>
      </c>
      <c r="O24" s="117">
        <f t="shared" si="0"/>
        <v>5477772</v>
      </c>
      <c r="P24" s="58">
        <f t="shared" si="1"/>
        <v>15007.594520547946</v>
      </c>
    </row>
    <row r="25" spans="1:16" ht="24.95" customHeight="1" thickBot="1" x14ac:dyDescent="0.4">
      <c r="A25" s="174"/>
      <c r="B25" s="108" t="s">
        <v>46</v>
      </c>
      <c r="C25" s="59">
        <v>3</v>
      </c>
      <c r="D25" s="60">
        <v>6</v>
      </c>
      <c r="E25" s="59">
        <v>18</v>
      </c>
      <c r="F25" s="60">
        <v>32</v>
      </c>
      <c r="G25" s="59">
        <v>15</v>
      </c>
      <c r="H25" s="60">
        <v>23</v>
      </c>
      <c r="I25" s="59">
        <v>22</v>
      </c>
      <c r="J25" s="60">
        <v>17</v>
      </c>
      <c r="K25" s="59">
        <v>7</v>
      </c>
      <c r="L25" s="60">
        <v>22</v>
      </c>
      <c r="M25" s="59">
        <v>15</v>
      </c>
      <c r="N25" s="60">
        <v>3</v>
      </c>
      <c r="O25" s="118">
        <f t="shared" si="0"/>
        <v>183</v>
      </c>
      <c r="P25" s="123">
        <f t="shared" si="1"/>
        <v>0.50136986301369868</v>
      </c>
    </row>
    <row r="26" spans="1:16" ht="24.95" customHeight="1" x14ac:dyDescent="0.35">
      <c r="A26" s="173" t="s">
        <v>20</v>
      </c>
      <c r="B26" s="109" t="s">
        <v>47</v>
      </c>
      <c r="C26" s="63">
        <v>1672064</v>
      </c>
      <c r="D26" s="64">
        <v>1632000</v>
      </c>
      <c r="E26" s="63">
        <v>722004</v>
      </c>
      <c r="F26" s="64">
        <v>1481001</v>
      </c>
      <c r="G26" s="63">
        <v>1053855</v>
      </c>
      <c r="H26" s="64">
        <v>902001</v>
      </c>
      <c r="I26" s="63">
        <v>901012</v>
      </c>
      <c r="J26" s="64">
        <v>2307000</v>
      </c>
      <c r="K26" s="63">
        <v>2543000</v>
      </c>
      <c r="L26" s="64">
        <v>614000</v>
      </c>
      <c r="M26" s="63">
        <v>1728024</v>
      </c>
      <c r="N26" s="64">
        <v>1306000</v>
      </c>
      <c r="O26" s="119">
        <f t="shared" si="0"/>
        <v>16861961</v>
      </c>
      <c r="P26" s="77">
        <f t="shared" si="1"/>
        <v>46197.153424657532</v>
      </c>
    </row>
    <row r="27" spans="1:16" ht="24.95" customHeight="1" thickBot="1" x14ac:dyDescent="0.4">
      <c r="A27" s="174"/>
      <c r="B27" s="110" t="s">
        <v>46</v>
      </c>
      <c r="C27" s="67">
        <v>91</v>
      </c>
      <c r="D27" s="68">
        <v>68</v>
      </c>
      <c r="E27" s="67">
        <v>20</v>
      </c>
      <c r="F27" s="68">
        <v>62</v>
      </c>
      <c r="G27" s="67">
        <v>43</v>
      </c>
      <c r="H27" s="68">
        <v>30</v>
      </c>
      <c r="I27" s="67">
        <v>36</v>
      </c>
      <c r="J27" s="68">
        <v>114</v>
      </c>
      <c r="K27" s="67">
        <v>137</v>
      </c>
      <c r="L27" s="68">
        <v>22</v>
      </c>
      <c r="M27" s="67">
        <v>104</v>
      </c>
      <c r="N27" s="68">
        <v>77</v>
      </c>
      <c r="O27" s="120">
        <f t="shared" si="0"/>
        <v>804</v>
      </c>
      <c r="P27" s="125">
        <f t="shared" si="1"/>
        <v>2.2027397260273971</v>
      </c>
    </row>
    <row r="28" spans="1:16" ht="24.95" customHeight="1" x14ac:dyDescent="0.35">
      <c r="A28" s="173" t="s">
        <v>21</v>
      </c>
      <c r="B28" s="107" t="s">
        <v>47</v>
      </c>
      <c r="C28" s="54">
        <v>33000</v>
      </c>
      <c r="D28" s="55">
        <v>0</v>
      </c>
      <c r="E28" s="54">
        <v>0</v>
      </c>
      <c r="F28" s="55">
        <v>587001</v>
      </c>
      <c r="G28" s="54">
        <v>433000</v>
      </c>
      <c r="H28" s="55">
        <v>504000</v>
      </c>
      <c r="I28" s="54">
        <v>457000</v>
      </c>
      <c r="J28" s="55">
        <v>459991</v>
      </c>
      <c r="K28" s="54">
        <v>425998</v>
      </c>
      <c r="L28" s="55">
        <v>424000</v>
      </c>
      <c r="M28" s="54">
        <v>213000</v>
      </c>
      <c r="N28" s="55">
        <v>55000</v>
      </c>
      <c r="O28" s="117">
        <f t="shared" si="0"/>
        <v>3591990</v>
      </c>
      <c r="P28" s="58">
        <f t="shared" si="1"/>
        <v>9841.0684931506858</v>
      </c>
    </row>
    <row r="29" spans="1:16" ht="24.95" customHeight="1" thickBot="1" x14ac:dyDescent="0.4">
      <c r="A29" s="174"/>
      <c r="B29" s="108" t="s">
        <v>46</v>
      </c>
      <c r="C29" s="59">
        <v>1</v>
      </c>
      <c r="D29" s="60">
        <v>0</v>
      </c>
      <c r="E29" s="59">
        <v>0</v>
      </c>
      <c r="F29" s="60">
        <v>18</v>
      </c>
      <c r="G29" s="59">
        <v>14</v>
      </c>
      <c r="H29" s="60">
        <v>15</v>
      </c>
      <c r="I29" s="59">
        <v>13</v>
      </c>
      <c r="J29" s="60">
        <v>14</v>
      </c>
      <c r="K29" s="59">
        <v>11</v>
      </c>
      <c r="L29" s="60">
        <v>14</v>
      </c>
      <c r="M29" s="59">
        <v>6</v>
      </c>
      <c r="N29" s="60">
        <v>2</v>
      </c>
      <c r="O29" s="118">
        <f t="shared" si="0"/>
        <v>108</v>
      </c>
      <c r="P29" s="123">
        <f t="shared" si="1"/>
        <v>0.29589041095890412</v>
      </c>
    </row>
    <row r="30" spans="1:16" ht="24.95" customHeight="1" x14ac:dyDescent="0.35">
      <c r="A30" s="175" t="s">
        <v>22</v>
      </c>
      <c r="B30" s="109" t="s">
        <v>47</v>
      </c>
      <c r="C30" s="63">
        <v>1138044</v>
      </c>
      <c r="D30" s="64">
        <v>1600023</v>
      </c>
      <c r="E30" s="63">
        <v>3085613</v>
      </c>
      <c r="F30" s="64">
        <v>737837</v>
      </c>
      <c r="G30" s="63">
        <v>2251916</v>
      </c>
      <c r="H30" s="64">
        <v>1381609</v>
      </c>
      <c r="I30" s="63">
        <v>1562809</v>
      </c>
      <c r="J30" s="64">
        <v>2378866</v>
      </c>
      <c r="K30" s="63">
        <v>1579675</v>
      </c>
      <c r="L30" s="64">
        <v>3315131</v>
      </c>
      <c r="M30" s="63">
        <v>1379900</v>
      </c>
      <c r="N30" s="64">
        <v>1952802</v>
      </c>
      <c r="O30" s="119">
        <f t="shared" si="0"/>
        <v>22364225</v>
      </c>
      <c r="P30" s="77">
        <f t="shared" si="1"/>
        <v>61271.849315068495</v>
      </c>
    </row>
    <row r="31" spans="1:16" ht="24.95" customHeight="1" thickBot="1" x14ac:dyDescent="0.4">
      <c r="A31" s="176"/>
      <c r="B31" s="110" t="s">
        <v>46</v>
      </c>
      <c r="C31" s="67">
        <v>34</v>
      </c>
      <c r="D31" s="68">
        <v>47</v>
      </c>
      <c r="E31" s="67">
        <v>80</v>
      </c>
      <c r="F31" s="68">
        <v>23</v>
      </c>
      <c r="G31" s="67">
        <v>67</v>
      </c>
      <c r="H31" s="68">
        <v>43</v>
      </c>
      <c r="I31" s="67">
        <v>48</v>
      </c>
      <c r="J31" s="68">
        <v>67</v>
      </c>
      <c r="K31" s="67">
        <v>46</v>
      </c>
      <c r="L31" s="68">
        <v>100</v>
      </c>
      <c r="M31" s="67">
        <v>40</v>
      </c>
      <c r="N31" s="68">
        <v>58</v>
      </c>
      <c r="O31" s="120">
        <f t="shared" si="0"/>
        <v>653</v>
      </c>
      <c r="P31" s="125">
        <f t="shared" si="1"/>
        <v>1.789041095890411</v>
      </c>
    </row>
    <row r="32" spans="1:16" ht="24.95" customHeight="1" x14ac:dyDescent="0.35">
      <c r="A32" s="177" t="s">
        <v>23</v>
      </c>
      <c r="B32" s="107" t="s">
        <v>47</v>
      </c>
      <c r="C32" s="54">
        <v>601010</v>
      </c>
      <c r="D32" s="55">
        <v>460000</v>
      </c>
      <c r="E32" s="54">
        <v>438002</v>
      </c>
      <c r="F32" s="55">
        <v>212000</v>
      </c>
      <c r="G32" s="54">
        <v>219006</v>
      </c>
      <c r="H32" s="55">
        <v>245198</v>
      </c>
      <c r="I32" s="54">
        <v>99000</v>
      </c>
      <c r="J32" s="55">
        <v>1019996</v>
      </c>
      <c r="K32" s="54">
        <v>641000</v>
      </c>
      <c r="L32" s="55">
        <v>113001</v>
      </c>
      <c r="M32" s="54">
        <v>1174001</v>
      </c>
      <c r="N32" s="55">
        <v>1110450</v>
      </c>
      <c r="O32" s="117">
        <f t="shared" si="0"/>
        <v>6332664</v>
      </c>
      <c r="P32" s="124">
        <f t="shared" si="1"/>
        <v>17349.764383561644</v>
      </c>
    </row>
    <row r="33" spans="1:16" ht="24.95" customHeight="1" thickBot="1" x14ac:dyDescent="0.4">
      <c r="A33" s="174"/>
      <c r="B33" s="108" t="s">
        <v>46</v>
      </c>
      <c r="C33" s="59">
        <v>18</v>
      </c>
      <c r="D33" s="60">
        <v>13</v>
      </c>
      <c r="E33" s="59">
        <v>12</v>
      </c>
      <c r="F33" s="60">
        <v>6</v>
      </c>
      <c r="G33" s="59">
        <v>6</v>
      </c>
      <c r="H33" s="60">
        <v>7</v>
      </c>
      <c r="I33" s="59">
        <v>3</v>
      </c>
      <c r="J33" s="60">
        <v>28</v>
      </c>
      <c r="K33" s="59">
        <v>19</v>
      </c>
      <c r="L33" s="60">
        <v>3</v>
      </c>
      <c r="M33" s="59">
        <v>35</v>
      </c>
      <c r="N33" s="60">
        <v>32</v>
      </c>
      <c r="O33" s="118">
        <f t="shared" si="0"/>
        <v>182</v>
      </c>
      <c r="P33" s="74">
        <f t="shared" si="1"/>
        <v>0.49863013698630138</v>
      </c>
    </row>
    <row r="34" spans="1:16" ht="24.95" customHeight="1" x14ac:dyDescent="0.35">
      <c r="A34" s="173" t="s">
        <v>24</v>
      </c>
      <c r="B34" s="109" t="s">
        <v>47</v>
      </c>
      <c r="C34" s="54">
        <v>579191</v>
      </c>
      <c r="D34" s="55">
        <v>530000</v>
      </c>
      <c r="E34" s="54">
        <v>3625758</v>
      </c>
      <c r="F34" s="55">
        <v>804384</v>
      </c>
      <c r="G34" s="54">
        <v>1061154</v>
      </c>
      <c r="H34" s="55">
        <v>1323912</v>
      </c>
      <c r="I34" s="54">
        <v>1174838</v>
      </c>
      <c r="J34" s="55">
        <v>1515290</v>
      </c>
      <c r="K34" s="54">
        <v>826301</v>
      </c>
      <c r="L34" s="55">
        <v>1243810</v>
      </c>
      <c r="M34" s="54">
        <v>717002</v>
      </c>
      <c r="N34" s="55">
        <v>729800</v>
      </c>
      <c r="O34" s="117">
        <f t="shared" ref="O34:O65" si="2">SUM(C34:N34)</f>
        <v>14131440</v>
      </c>
      <c r="P34" s="58">
        <f t="shared" si="1"/>
        <v>38716.273972602743</v>
      </c>
    </row>
    <row r="35" spans="1:16" ht="24.95" customHeight="1" thickBot="1" x14ac:dyDescent="0.4">
      <c r="A35" s="174"/>
      <c r="B35" s="110" t="s">
        <v>46</v>
      </c>
      <c r="C35" s="59">
        <v>20</v>
      </c>
      <c r="D35" s="60">
        <v>17</v>
      </c>
      <c r="E35" s="59">
        <v>95</v>
      </c>
      <c r="F35" s="60">
        <v>26</v>
      </c>
      <c r="G35" s="59">
        <v>35</v>
      </c>
      <c r="H35" s="60">
        <v>52</v>
      </c>
      <c r="I35" s="59">
        <v>45</v>
      </c>
      <c r="J35" s="60">
        <v>42</v>
      </c>
      <c r="K35" s="59">
        <v>23</v>
      </c>
      <c r="L35" s="60">
        <v>41</v>
      </c>
      <c r="M35" s="59">
        <v>21</v>
      </c>
      <c r="N35" s="60">
        <v>24</v>
      </c>
      <c r="O35" s="118">
        <f t="shared" si="2"/>
        <v>441</v>
      </c>
      <c r="P35" s="123">
        <f t="shared" si="1"/>
        <v>1.2082191780821918</v>
      </c>
    </row>
    <row r="36" spans="1:16" ht="24.95" customHeight="1" x14ac:dyDescent="0.35">
      <c r="A36" s="173" t="s">
        <v>25</v>
      </c>
      <c r="B36" s="107" t="s">
        <v>47</v>
      </c>
      <c r="C36" s="63">
        <v>68100</v>
      </c>
      <c r="D36" s="64">
        <v>13622</v>
      </c>
      <c r="E36" s="63">
        <v>87480</v>
      </c>
      <c r="F36" s="64">
        <v>121070</v>
      </c>
      <c r="G36" s="63">
        <v>192240</v>
      </c>
      <c r="H36" s="64">
        <v>13620</v>
      </c>
      <c r="I36" s="63">
        <v>40000</v>
      </c>
      <c r="J36" s="64">
        <v>15000</v>
      </c>
      <c r="K36" s="63">
        <v>45000</v>
      </c>
      <c r="L36" s="64">
        <v>218500</v>
      </c>
      <c r="M36" s="63">
        <v>0</v>
      </c>
      <c r="N36" s="64">
        <v>46620</v>
      </c>
      <c r="O36" s="119">
        <f t="shared" si="2"/>
        <v>861252</v>
      </c>
      <c r="P36" s="77">
        <f t="shared" si="1"/>
        <v>2359.5945205479452</v>
      </c>
    </row>
    <row r="37" spans="1:16" ht="24.95" customHeight="1" thickBot="1" x14ac:dyDescent="0.4">
      <c r="A37" s="174"/>
      <c r="B37" s="108" t="s">
        <v>46</v>
      </c>
      <c r="C37" s="67">
        <v>5</v>
      </c>
      <c r="D37" s="68">
        <v>1</v>
      </c>
      <c r="E37" s="67">
        <v>5</v>
      </c>
      <c r="F37" s="68">
        <v>6</v>
      </c>
      <c r="G37" s="67">
        <v>7</v>
      </c>
      <c r="H37" s="68">
        <v>1</v>
      </c>
      <c r="I37" s="67">
        <v>1</v>
      </c>
      <c r="J37" s="68">
        <v>1</v>
      </c>
      <c r="K37" s="67">
        <v>1</v>
      </c>
      <c r="L37" s="68">
        <v>6</v>
      </c>
      <c r="M37" s="67">
        <v>0</v>
      </c>
      <c r="N37" s="68">
        <v>2</v>
      </c>
      <c r="O37" s="120">
        <f t="shared" si="2"/>
        <v>36</v>
      </c>
      <c r="P37" s="125">
        <f t="shared" si="1"/>
        <v>9.8630136986301367E-2</v>
      </c>
    </row>
    <row r="38" spans="1:16" ht="24.95" customHeight="1" x14ac:dyDescent="0.35">
      <c r="A38" s="173" t="s">
        <v>26</v>
      </c>
      <c r="B38" s="109" t="s">
        <v>47</v>
      </c>
      <c r="C38" s="54">
        <v>6756998</v>
      </c>
      <c r="D38" s="55">
        <v>11707551</v>
      </c>
      <c r="E38" s="54">
        <v>14822258</v>
      </c>
      <c r="F38" s="55">
        <v>7909769</v>
      </c>
      <c r="G38" s="54">
        <v>7302265</v>
      </c>
      <c r="H38" s="55">
        <v>4951682</v>
      </c>
      <c r="I38" s="54">
        <v>5774973</v>
      </c>
      <c r="J38" s="55">
        <v>2825789</v>
      </c>
      <c r="K38" s="54">
        <v>1782496</v>
      </c>
      <c r="L38" s="55">
        <v>4056419</v>
      </c>
      <c r="M38" s="54">
        <v>1003489</v>
      </c>
      <c r="N38" s="55">
        <v>4529322</v>
      </c>
      <c r="O38" s="117">
        <f t="shared" si="2"/>
        <v>73423011</v>
      </c>
      <c r="P38" s="58">
        <f t="shared" si="1"/>
        <v>201158.93424657534</v>
      </c>
    </row>
    <row r="39" spans="1:16" ht="24.95" customHeight="1" thickBot="1" x14ac:dyDescent="0.4">
      <c r="A39" s="174"/>
      <c r="B39" s="110" t="s">
        <v>46</v>
      </c>
      <c r="C39" s="59">
        <v>265</v>
      </c>
      <c r="D39" s="60">
        <v>446</v>
      </c>
      <c r="E39" s="59">
        <v>550</v>
      </c>
      <c r="F39" s="60">
        <v>306</v>
      </c>
      <c r="G39" s="59">
        <v>316</v>
      </c>
      <c r="H39" s="60">
        <v>172</v>
      </c>
      <c r="I39" s="59">
        <v>177</v>
      </c>
      <c r="J39" s="60">
        <v>77</v>
      </c>
      <c r="K39" s="59">
        <v>49</v>
      </c>
      <c r="L39" s="60">
        <v>122</v>
      </c>
      <c r="M39" s="59">
        <v>30</v>
      </c>
      <c r="N39" s="60">
        <v>152</v>
      </c>
      <c r="O39" s="118">
        <f t="shared" si="2"/>
        <v>2662</v>
      </c>
      <c r="P39" s="123">
        <f t="shared" si="1"/>
        <v>7.2931506849315069</v>
      </c>
    </row>
    <row r="40" spans="1:16" ht="24.95" customHeight="1" x14ac:dyDescent="0.35">
      <c r="A40" s="173" t="s">
        <v>27</v>
      </c>
      <c r="B40" s="107" t="s">
        <v>47</v>
      </c>
      <c r="C40" s="63">
        <v>851413</v>
      </c>
      <c r="D40" s="64">
        <v>1552946</v>
      </c>
      <c r="E40" s="63">
        <v>2378408</v>
      </c>
      <c r="F40" s="64">
        <v>2021221</v>
      </c>
      <c r="G40" s="63">
        <v>2057335</v>
      </c>
      <c r="H40" s="64">
        <v>1253960</v>
      </c>
      <c r="I40" s="63">
        <v>895162</v>
      </c>
      <c r="J40" s="64">
        <v>4007464</v>
      </c>
      <c r="K40" s="63">
        <v>1111001</v>
      </c>
      <c r="L40" s="64">
        <v>4586995</v>
      </c>
      <c r="M40" s="63">
        <v>3500350</v>
      </c>
      <c r="N40" s="64">
        <v>1714927</v>
      </c>
      <c r="O40" s="119">
        <f t="shared" si="2"/>
        <v>25931182</v>
      </c>
      <c r="P40" s="77">
        <f t="shared" si="1"/>
        <v>71044.334246575338</v>
      </c>
    </row>
    <row r="41" spans="1:16" ht="24.95" customHeight="1" thickBot="1" x14ac:dyDescent="0.4">
      <c r="A41" s="174"/>
      <c r="B41" s="108" t="s">
        <v>46</v>
      </c>
      <c r="C41" s="67">
        <v>35</v>
      </c>
      <c r="D41" s="68">
        <v>61</v>
      </c>
      <c r="E41" s="67">
        <v>90</v>
      </c>
      <c r="F41" s="68">
        <v>70</v>
      </c>
      <c r="G41" s="67">
        <v>80</v>
      </c>
      <c r="H41" s="68">
        <v>39</v>
      </c>
      <c r="I41" s="67">
        <v>26</v>
      </c>
      <c r="J41" s="68">
        <v>92</v>
      </c>
      <c r="K41" s="67">
        <v>27</v>
      </c>
      <c r="L41" s="68">
        <v>129</v>
      </c>
      <c r="M41" s="67">
        <v>97</v>
      </c>
      <c r="N41" s="68">
        <v>47</v>
      </c>
      <c r="O41" s="120">
        <f t="shared" si="2"/>
        <v>793</v>
      </c>
      <c r="P41" s="125">
        <f t="shared" si="1"/>
        <v>2.1726027397260275</v>
      </c>
    </row>
    <row r="42" spans="1:16" ht="24.95" customHeight="1" x14ac:dyDescent="0.35">
      <c r="A42" s="173" t="s">
        <v>28</v>
      </c>
      <c r="B42" s="109" t="s">
        <v>47</v>
      </c>
      <c r="C42" s="54">
        <v>801759</v>
      </c>
      <c r="D42" s="55">
        <v>2257083</v>
      </c>
      <c r="E42" s="54">
        <v>3064608</v>
      </c>
      <c r="F42" s="55">
        <v>2325770</v>
      </c>
      <c r="G42" s="54">
        <v>1713445</v>
      </c>
      <c r="H42" s="55">
        <v>403580</v>
      </c>
      <c r="I42" s="54">
        <v>179861</v>
      </c>
      <c r="J42" s="55">
        <v>334988</v>
      </c>
      <c r="K42" s="54">
        <v>679000</v>
      </c>
      <c r="L42" s="55">
        <v>933000</v>
      </c>
      <c r="M42" s="54">
        <v>296000</v>
      </c>
      <c r="N42" s="55">
        <v>417480</v>
      </c>
      <c r="O42" s="117">
        <f t="shared" si="2"/>
        <v>13406574</v>
      </c>
      <c r="P42" s="58">
        <f t="shared" si="1"/>
        <v>36730.3397260274</v>
      </c>
    </row>
    <row r="43" spans="1:16" ht="24.95" customHeight="1" thickBot="1" x14ac:dyDescent="0.4">
      <c r="A43" s="174"/>
      <c r="B43" s="110" t="s">
        <v>46</v>
      </c>
      <c r="C43" s="59">
        <v>37</v>
      </c>
      <c r="D43" s="60">
        <v>85</v>
      </c>
      <c r="E43" s="59">
        <v>120</v>
      </c>
      <c r="F43" s="60">
        <v>82</v>
      </c>
      <c r="G43" s="59">
        <v>76</v>
      </c>
      <c r="H43" s="60">
        <v>17</v>
      </c>
      <c r="I43" s="59">
        <v>7</v>
      </c>
      <c r="J43" s="60">
        <v>8</v>
      </c>
      <c r="K43" s="59">
        <v>16</v>
      </c>
      <c r="L43" s="60">
        <v>22</v>
      </c>
      <c r="M43" s="59">
        <v>7</v>
      </c>
      <c r="N43" s="60">
        <v>15</v>
      </c>
      <c r="O43" s="118">
        <f t="shared" si="2"/>
        <v>492</v>
      </c>
      <c r="P43" s="123">
        <f t="shared" si="1"/>
        <v>1.3479452054794521</v>
      </c>
    </row>
    <row r="44" spans="1:16" ht="24.95" customHeight="1" x14ac:dyDescent="0.35">
      <c r="A44" s="173" t="s">
        <v>29</v>
      </c>
      <c r="B44" s="107" t="s">
        <v>47</v>
      </c>
      <c r="C44" s="63">
        <v>112622</v>
      </c>
      <c r="D44" s="64">
        <v>165007</v>
      </c>
      <c r="E44" s="63">
        <v>523481</v>
      </c>
      <c r="F44" s="64">
        <v>271870</v>
      </c>
      <c r="G44" s="63">
        <v>266101</v>
      </c>
      <c r="H44" s="64">
        <v>27240</v>
      </c>
      <c r="I44" s="63">
        <v>66000</v>
      </c>
      <c r="J44" s="64">
        <v>511500</v>
      </c>
      <c r="K44" s="63">
        <v>33000</v>
      </c>
      <c r="L44" s="64">
        <v>1176019</v>
      </c>
      <c r="M44" s="63">
        <v>230620</v>
      </c>
      <c r="N44" s="64">
        <v>33000</v>
      </c>
      <c r="O44" s="119">
        <f t="shared" si="2"/>
        <v>3416460</v>
      </c>
      <c r="P44" s="77">
        <f t="shared" si="1"/>
        <v>9360.1643835616433</v>
      </c>
    </row>
    <row r="45" spans="1:16" ht="24.95" customHeight="1" thickBot="1" x14ac:dyDescent="0.4">
      <c r="A45" s="174"/>
      <c r="B45" s="108" t="s">
        <v>46</v>
      </c>
      <c r="C45" s="67">
        <v>4</v>
      </c>
      <c r="D45" s="68">
        <v>5</v>
      </c>
      <c r="E45" s="67">
        <v>18</v>
      </c>
      <c r="F45" s="68">
        <v>10</v>
      </c>
      <c r="G45" s="67">
        <v>11</v>
      </c>
      <c r="H45" s="68">
        <v>2</v>
      </c>
      <c r="I45" s="67">
        <v>2</v>
      </c>
      <c r="J45" s="68">
        <v>19</v>
      </c>
      <c r="K45" s="67">
        <v>1</v>
      </c>
      <c r="L45" s="68">
        <v>36</v>
      </c>
      <c r="M45" s="67">
        <v>7</v>
      </c>
      <c r="N45" s="68">
        <v>1</v>
      </c>
      <c r="O45" s="120">
        <f t="shared" si="2"/>
        <v>116</v>
      </c>
      <c r="P45" s="125">
        <f t="shared" si="1"/>
        <v>0.31780821917808222</v>
      </c>
    </row>
    <row r="46" spans="1:16" ht="24.95" customHeight="1" x14ac:dyDescent="0.35">
      <c r="A46" s="173" t="s">
        <v>30</v>
      </c>
      <c r="B46" s="109" t="s">
        <v>47</v>
      </c>
      <c r="C46" s="54">
        <v>4029437</v>
      </c>
      <c r="D46" s="55">
        <v>6872251</v>
      </c>
      <c r="E46" s="54">
        <v>8946089</v>
      </c>
      <c r="F46" s="55">
        <v>3537318</v>
      </c>
      <c r="G46" s="54">
        <v>2766663</v>
      </c>
      <c r="H46" s="55">
        <v>3163360</v>
      </c>
      <c r="I46" s="54">
        <v>1753029</v>
      </c>
      <c r="J46" s="55">
        <v>1656995</v>
      </c>
      <c r="K46" s="54">
        <v>768901</v>
      </c>
      <c r="L46" s="55">
        <v>2668807</v>
      </c>
      <c r="M46" s="54">
        <v>807009</v>
      </c>
      <c r="N46" s="55">
        <v>2242808</v>
      </c>
      <c r="O46" s="117">
        <f t="shared" si="2"/>
        <v>39212667</v>
      </c>
      <c r="P46" s="58">
        <f t="shared" si="1"/>
        <v>107431.96438356164</v>
      </c>
    </row>
    <row r="47" spans="1:16" ht="24.95" customHeight="1" thickBot="1" x14ac:dyDescent="0.4">
      <c r="A47" s="174"/>
      <c r="B47" s="110" t="s">
        <v>46</v>
      </c>
      <c r="C47" s="59">
        <v>115</v>
      </c>
      <c r="D47" s="60">
        <v>188</v>
      </c>
      <c r="E47" s="59">
        <v>244</v>
      </c>
      <c r="F47" s="60">
        <v>110</v>
      </c>
      <c r="G47" s="59">
        <v>84</v>
      </c>
      <c r="H47" s="60">
        <v>94</v>
      </c>
      <c r="I47" s="59">
        <v>54</v>
      </c>
      <c r="J47" s="60">
        <v>50</v>
      </c>
      <c r="K47" s="59">
        <v>22</v>
      </c>
      <c r="L47" s="60">
        <v>79</v>
      </c>
      <c r="M47" s="59">
        <v>22</v>
      </c>
      <c r="N47" s="60">
        <v>67</v>
      </c>
      <c r="O47" s="118">
        <f t="shared" si="2"/>
        <v>1129</v>
      </c>
      <c r="P47" s="123">
        <f t="shared" si="1"/>
        <v>3.0931506849315067</v>
      </c>
    </row>
    <row r="48" spans="1:16" ht="24.95" customHeight="1" x14ac:dyDescent="0.35">
      <c r="A48" s="173" t="s">
        <v>31</v>
      </c>
      <c r="B48" s="107" t="s">
        <v>47</v>
      </c>
      <c r="C48" s="63">
        <v>523018</v>
      </c>
      <c r="D48" s="64">
        <v>115000</v>
      </c>
      <c r="E48" s="63">
        <v>160400</v>
      </c>
      <c r="F48" s="64">
        <v>305000</v>
      </c>
      <c r="G48" s="63">
        <v>1329005</v>
      </c>
      <c r="H48" s="64">
        <v>626004</v>
      </c>
      <c r="I48" s="63">
        <v>648005</v>
      </c>
      <c r="J48" s="64">
        <v>1683976</v>
      </c>
      <c r="K48" s="63">
        <v>767487</v>
      </c>
      <c r="L48" s="64">
        <v>1265001</v>
      </c>
      <c r="M48" s="63">
        <v>670000</v>
      </c>
      <c r="N48" s="64">
        <v>592000</v>
      </c>
      <c r="O48" s="119">
        <f t="shared" si="2"/>
        <v>8684896</v>
      </c>
      <c r="P48" s="77">
        <f t="shared" si="1"/>
        <v>23794.235616438356</v>
      </c>
    </row>
    <row r="49" spans="1:16" ht="24.95" customHeight="1" thickBot="1" x14ac:dyDescent="0.4">
      <c r="A49" s="174"/>
      <c r="B49" s="108" t="s">
        <v>46</v>
      </c>
      <c r="C49" s="67">
        <v>15</v>
      </c>
      <c r="D49" s="68">
        <v>4</v>
      </c>
      <c r="E49" s="67">
        <v>4</v>
      </c>
      <c r="F49" s="68">
        <v>9</v>
      </c>
      <c r="G49" s="67">
        <v>41</v>
      </c>
      <c r="H49" s="68">
        <v>18</v>
      </c>
      <c r="I49" s="67">
        <v>20</v>
      </c>
      <c r="J49" s="68">
        <v>51</v>
      </c>
      <c r="K49" s="67">
        <v>23</v>
      </c>
      <c r="L49" s="68">
        <v>40</v>
      </c>
      <c r="M49" s="67">
        <v>20</v>
      </c>
      <c r="N49" s="68">
        <v>17</v>
      </c>
      <c r="O49" s="120">
        <f t="shared" si="2"/>
        <v>262</v>
      </c>
      <c r="P49" s="125">
        <f t="shared" si="1"/>
        <v>0.71780821917808224</v>
      </c>
    </row>
    <row r="50" spans="1:16" ht="24.95" customHeight="1" x14ac:dyDescent="0.35">
      <c r="A50" s="173" t="s">
        <v>32</v>
      </c>
      <c r="B50" s="109" t="s">
        <v>47</v>
      </c>
      <c r="C50" s="54">
        <v>5267059</v>
      </c>
      <c r="D50" s="55">
        <v>3277627</v>
      </c>
      <c r="E50" s="54">
        <v>6802156</v>
      </c>
      <c r="F50" s="55">
        <v>4582866</v>
      </c>
      <c r="G50" s="54">
        <v>15808969</v>
      </c>
      <c r="H50" s="55">
        <v>16760837</v>
      </c>
      <c r="I50" s="54">
        <v>28800619</v>
      </c>
      <c r="J50" s="55">
        <v>21241422</v>
      </c>
      <c r="K50" s="54">
        <v>14526560</v>
      </c>
      <c r="L50" s="55">
        <v>18975341</v>
      </c>
      <c r="M50" s="54">
        <v>14682721</v>
      </c>
      <c r="N50" s="55">
        <v>9590913</v>
      </c>
      <c r="O50" s="117">
        <f t="shared" si="2"/>
        <v>160317090</v>
      </c>
      <c r="P50" s="58">
        <f t="shared" si="1"/>
        <v>439224.90410958906</v>
      </c>
    </row>
    <row r="51" spans="1:16" ht="24.95" customHeight="1" thickBot="1" x14ac:dyDescent="0.4">
      <c r="A51" s="174"/>
      <c r="B51" s="110" t="s">
        <v>46</v>
      </c>
      <c r="C51" s="59">
        <v>267</v>
      </c>
      <c r="D51" s="60">
        <v>148</v>
      </c>
      <c r="E51" s="59">
        <v>320</v>
      </c>
      <c r="F51" s="60">
        <v>159</v>
      </c>
      <c r="G51" s="59">
        <v>771</v>
      </c>
      <c r="H51" s="60">
        <v>813</v>
      </c>
      <c r="I51" s="59">
        <v>1304</v>
      </c>
      <c r="J51" s="60">
        <v>1036</v>
      </c>
      <c r="K51" s="59">
        <v>671</v>
      </c>
      <c r="L51" s="60">
        <v>866</v>
      </c>
      <c r="M51" s="59">
        <v>545</v>
      </c>
      <c r="N51" s="60">
        <v>366</v>
      </c>
      <c r="O51" s="118">
        <f t="shared" si="2"/>
        <v>7266</v>
      </c>
      <c r="P51" s="123">
        <f t="shared" si="1"/>
        <v>19.906849315068492</v>
      </c>
    </row>
    <row r="52" spans="1:16" ht="24.95" customHeight="1" x14ac:dyDescent="0.35">
      <c r="A52" s="173" t="s">
        <v>33</v>
      </c>
      <c r="B52" s="107" t="s">
        <v>47</v>
      </c>
      <c r="C52" s="63">
        <v>6688803</v>
      </c>
      <c r="D52" s="64">
        <v>5681534</v>
      </c>
      <c r="E52" s="63">
        <v>759622</v>
      </c>
      <c r="F52" s="64">
        <v>412248</v>
      </c>
      <c r="G52" s="63">
        <v>1526272</v>
      </c>
      <c r="H52" s="64">
        <v>733070</v>
      </c>
      <c r="I52" s="63">
        <v>1140008</v>
      </c>
      <c r="J52" s="64">
        <v>1461779</v>
      </c>
      <c r="K52" s="63">
        <v>654000</v>
      </c>
      <c r="L52" s="64">
        <v>2161010</v>
      </c>
      <c r="M52" s="63">
        <v>1090005</v>
      </c>
      <c r="N52" s="64">
        <v>2213176</v>
      </c>
      <c r="O52" s="119">
        <f t="shared" si="2"/>
        <v>24521527</v>
      </c>
      <c r="P52" s="77">
        <f t="shared" si="1"/>
        <v>67182.265753424654</v>
      </c>
    </row>
    <row r="53" spans="1:16" ht="24.95" customHeight="1" thickBot="1" x14ac:dyDescent="0.4">
      <c r="A53" s="174"/>
      <c r="B53" s="108" t="s">
        <v>46</v>
      </c>
      <c r="C53" s="67">
        <v>165</v>
      </c>
      <c r="D53" s="68">
        <v>139</v>
      </c>
      <c r="E53" s="67">
        <v>20</v>
      </c>
      <c r="F53" s="68">
        <v>15</v>
      </c>
      <c r="G53" s="67">
        <v>48</v>
      </c>
      <c r="H53" s="68">
        <v>22</v>
      </c>
      <c r="I53" s="67">
        <v>33</v>
      </c>
      <c r="J53" s="68">
        <v>44</v>
      </c>
      <c r="K53" s="67">
        <v>17</v>
      </c>
      <c r="L53" s="68">
        <v>66</v>
      </c>
      <c r="M53" s="67">
        <v>33</v>
      </c>
      <c r="N53" s="68">
        <v>67</v>
      </c>
      <c r="O53" s="120">
        <f t="shared" si="2"/>
        <v>669</v>
      </c>
      <c r="P53" s="125">
        <f t="shared" si="1"/>
        <v>1.832876712328767</v>
      </c>
    </row>
    <row r="54" spans="1:16" ht="24.95" customHeight="1" x14ac:dyDescent="0.35">
      <c r="A54" s="173" t="s">
        <v>34</v>
      </c>
      <c r="B54" s="109" t="s">
        <v>47</v>
      </c>
      <c r="C54" s="54">
        <v>583622</v>
      </c>
      <c r="D54" s="55">
        <v>1235105</v>
      </c>
      <c r="E54" s="54">
        <v>2605743</v>
      </c>
      <c r="F54" s="55">
        <v>1660975</v>
      </c>
      <c r="G54" s="54">
        <v>966270</v>
      </c>
      <c r="H54" s="55">
        <v>1934811</v>
      </c>
      <c r="I54" s="54">
        <v>1492200</v>
      </c>
      <c r="J54" s="55">
        <v>2297005</v>
      </c>
      <c r="K54" s="54">
        <v>2017003</v>
      </c>
      <c r="L54" s="55">
        <v>4424326</v>
      </c>
      <c r="M54" s="54">
        <v>1989485</v>
      </c>
      <c r="N54" s="55">
        <v>3276403</v>
      </c>
      <c r="O54" s="117">
        <f t="shared" si="2"/>
        <v>24482948</v>
      </c>
      <c r="P54" s="58">
        <f t="shared" si="1"/>
        <v>67076.569863013705</v>
      </c>
    </row>
    <row r="55" spans="1:16" ht="24.95" customHeight="1" thickBot="1" x14ac:dyDescent="0.4">
      <c r="A55" s="174"/>
      <c r="B55" s="110" t="s">
        <v>46</v>
      </c>
      <c r="C55" s="59">
        <v>16</v>
      </c>
      <c r="D55" s="60">
        <v>38</v>
      </c>
      <c r="E55" s="59">
        <v>73</v>
      </c>
      <c r="F55" s="60">
        <v>49</v>
      </c>
      <c r="G55" s="59">
        <v>28</v>
      </c>
      <c r="H55" s="60">
        <v>54</v>
      </c>
      <c r="I55" s="59">
        <v>42</v>
      </c>
      <c r="J55" s="60">
        <v>68</v>
      </c>
      <c r="K55" s="59">
        <v>55</v>
      </c>
      <c r="L55" s="60">
        <v>130</v>
      </c>
      <c r="M55" s="59">
        <v>59</v>
      </c>
      <c r="N55" s="60">
        <v>87</v>
      </c>
      <c r="O55" s="118">
        <f t="shared" si="2"/>
        <v>699</v>
      </c>
      <c r="P55" s="123">
        <f t="shared" si="1"/>
        <v>1.9150684931506849</v>
      </c>
    </row>
    <row r="56" spans="1:16" ht="24.95" customHeight="1" x14ac:dyDescent="0.35">
      <c r="A56" s="173" t="s">
        <v>35</v>
      </c>
      <c r="B56" s="107" t="s">
        <v>47</v>
      </c>
      <c r="C56" s="63">
        <v>1914680</v>
      </c>
      <c r="D56" s="64">
        <v>3042121</v>
      </c>
      <c r="E56" s="63">
        <v>6349503</v>
      </c>
      <c r="F56" s="64">
        <v>1997302</v>
      </c>
      <c r="G56" s="63">
        <v>7033201</v>
      </c>
      <c r="H56" s="64">
        <v>6398605</v>
      </c>
      <c r="I56" s="63">
        <v>5257737</v>
      </c>
      <c r="J56" s="64">
        <v>6966505</v>
      </c>
      <c r="K56" s="63">
        <v>4601915</v>
      </c>
      <c r="L56" s="64">
        <v>5651081</v>
      </c>
      <c r="M56" s="63">
        <v>4909572</v>
      </c>
      <c r="N56" s="64">
        <v>2564650</v>
      </c>
      <c r="O56" s="119">
        <f t="shared" si="2"/>
        <v>56686872</v>
      </c>
      <c r="P56" s="77">
        <f t="shared" si="1"/>
        <v>155306.49863013698</v>
      </c>
    </row>
    <row r="57" spans="1:16" ht="24.95" customHeight="1" thickBot="1" x14ac:dyDescent="0.4">
      <c r="A57" s="174"/>
      <c r="B57" s="108" t="s">
        <v>46</v>
      </c>
      <c r="C57" s="67">
        <v>87</v>
      </c>
      <c r="D57" s="68">
        <v>148</v>
      </c>
      <c r="E57" s="67">
        <v>275</v>
      </c>
      <c r="F57" s="68">
        <v>92</v>
      </c>
      <c r="G57" s="67">
        <v>309</v>
      </c>
      <c r="H57" s="68">
        <v>282</v>
      </c>
      <c r="I57" s="67">
        <v>228</v>
      </c>
      <c r="J57" s="68">
        <v>310</v>
      </c>
      <c r="K57" s="67">
        <v>206</v>
      </c>
      <c r="L57" s="68">
        <v>203</v>
      </c>
      <c r="M57" s="67">
        <v>166</v>
      </c>
      <c r="N57" s="68">
        <v>96</v>
      </c>
      <c r="O57" s="120">
        <f t="shared" si="2"/>
        <v>2402</v>
      </c>
      <c r="P57" s="125">
        <f t="shared" si="1"/>
        <v>6.580821917808219</v>
      </c>
    </row>
    <row r="58" spans="1:16" ht="24.95" customHeight="1" x14ac:dyDescent="0.35">
      <c r="A58" s="173" t="s">
        <v>36</v>
      </c>
      <c r="B58" s="109" t="s">
        <v>47</v>
      </c>
      <c r="C58" s="54">
        <v>1336542</v>
      </c>
      <c r="D58" s="55">
        <v>564000</v>
      </c>
      <c r="E58" s="54">
        <v>296000</v>
      </c>
      <c r="F58" s="55">
        <v>1468005</v>
      </c>
      <c r="G58" s="54">
        <v>1322000</v>
      </c>
      <c r="H58" s="55">
        <v>1706301</v>
      </c>
      <c r="I58" s="54">
        <v>1744005</v>
      </c>
      <c r="J58" s="55">
        <v>2003621</v>
      </c>
      <c r="K58" s="54">
        <v>1803008</v>
      </c>
      <c r="L58" s="55">
        <v>2005027</v>
      </c>
      <c r="M58" s="54">
        <v>502000</v>
      </c>
      <c r="N58" s="55">
        <v>1126002</v>
      </c>
      <c r="O58" s="117">
        <f t="shared" si="2"/>
        <v>15876511</v>
      </c>
      <c r="P58" s="58">
        <f t="shared" si="1"/>
        <v>43497.290410958907</v>
      </c>
    </row>
    <row r="59" spans="1:16" ht="24.95" customHeight="1" thickBot="1" x14ac:dyDescent="0.4">
      <c r="A59" s="174"/>
      <c r="B59" s="110" t="s">
        <v>46</v>
      </c>
      <c r="C59" s="59">
        <v>42</v>
      </c>
      <c r="D59" s="60">
        <v>16</v>
      </c>
      <c r="E59" s="59">
        <v>9</v>
      </c>
      <c r="F59" s="60">
        <v>51</v>
      </c>
      <c r="G59" s="59">
        <v>47</v>
      </c>
      <c r="H59" s="60">
        <v>56</v>
      </c>
      <c r="I59" s="59">
        <v>59</v>
      </c>
      <c r="J59" s="60">
        <v>66</v>
      </c>
      <c r="K59" s="59">
        <v>56</v>
      </c>
      <c r="L59" s="60">
        <v>62</v>
      </c>
      <c r="M59" s="59">
        <v>17</v>
      </c>
      <c r="N59" s="60">
        <v>32</v>
      </c>
      <c r="O59" s="118">
        <f t="shared" si="2"/>
        <v>513</v>
      </c>
      <c r="P59" s="123">
        <f t="shared" si="1"/>
        <v>1.4054794520547946</v>
      </c>
    </row>
    <row r="60" spans="1:16" ht="24.95" customHeight="1" x14ac:dyDescent="0.35">
      <c r="A60" s="173" t="s">
        <v>37</v>
      </c>
      <c r="B60" s="107" t="s">
        <v>47</v>
      </c>
      <c r="C60" s="63">
        <v>15000</v>
      </c>
      <c r="D60" s="64">
        <v>0</v>
      </c>
      <c r="E60" s="63">
        <v>84500</v>
      </c>
      <c r="F60" s="64">
        <v>594008</v>
      </c>
      <c r="G60" s="63">
        <v>1040500</v>
      </c>
      <c r="H60" s="64">
        <v>858500</v>
      </c>
      <c r="I60" s="63">
        <v>1170810</v>
      </c>
      <c r="J60" s="64">
        <v>1523018</v>
      </c>
      <c r="K60" s="63">
        <v>1070443</v>
      </c>
      <c r="L60" s="64">
        <v>1042000</v>
      </c>
      <c r="M60" s="63">
        <v>654500</v>
      </c>
      <c r="N60" s="64">
        <v>305000</v>
      </c>
      <c r="O60" s="119">
        <f t="shared" si="2"/>
        <v>8358279</v>
      </c>
      <c r="P60" s="77">
        <f t="shared" si="1"/>
        <v>22899.394520547947</v>
      </c>
    </row>
    <row r="61" spans="1:16" ht="24.95" customHeight="1" thickBot="1" x14ac:dyDescent="0.4">
      <c r="A61" s="174"/>
      <c r="B61" s="108" t="s">
        <v>46</v>
      </c>
      <c r="C61" s="67">
        <v>1</v>
      </c>
      <c r="D61" s="68">
        <v>0</v>
      </c>
      <c r="E61" s="67">
        <v>5</v>
      </c>
      <c r="F61" s="68">
        <v>21</v>
      </c>
      <c r="G61" s="67">
        <v>43</v>
      </c>
      <c r="H61" s="68">
        <v>36</v>
      </c>
      <c r="I61" s="67">
        <v>45</v>
      </c>
      <c r="J61" s="68">
        <v>52</v>
      </c>
      <c r="K61" s="67">
        <v>38</v>
      </c>
      <c r="L61" s="68">
        <v>36</v>
      </c>
      <c r="M61" s="67">
        <v>23</v>
      </c>
      <c r="N61" s="68">
        <v>11</v>
      </c>
      <c r="O61" s="120">
        <f t="shared" si="2"/>
        <v>311</v>
      </c>
      <c r="P61" s="125">
        <f t="shared" si="1"/>
        <v>0.852054794520548</v>
      </c>
    </row>
    <row r="62" spans="1:16" ht="24.95" customHeight="1" x14ac:dyDescent="0.35">
      <c r="A62" s="173" t="s">
        <v>38</v>
      </c>
      <c r="B62" s="107" t="s">
        <v>47</v>
      </c>
      <c r="C62" s="54">
        <v>2336094</v>
      </c>
      <c r="D62" s="55">
        <v>616364</v>
      </c>
      <c r="E62" s="54">
        <v>1194008</v>
      </c>
      <c r="F62" s="55">
        <v>987004</v>
      </c>
      <c r="G62" s="54">
        <v>4064003</v>
      </c>
      <c r="H62" s="55">
        <v>2154508</v>
      </c>
      <c r="I62" s="54">
        <v>2536261</v>
      </c>
      <c r="J62" s="55">
        <v>3744024</v>
      </c>
      <c r="K62" s="54">
        <v>3225682</v>
      </c>
      <c r="L62" s="55">
        <v>2902497</v>
      </c>
      <c r="M62" s="54">
        <v>1742662</v>
      </c>
      <c r="N62" s="55">
        <v>1220000</v>
      </c>
      <c r="O62" s="117">
        <f t="shared" si="2"/>
        <v>26723107</v>
      </c>
      <c r="P62" s="58">
        <f t="shared" si="1"/>
        <v>73213.991780821918</v>
      </c>
    </row>
    <row r="63" spans="1:16" ht="24.95" customHeight="1" thickBot="1" x14ac:dyDescent="0.4">
      <c r="A63" s="174"/>
      <c r="B63" s="108" t="s">
        <v>46</v>
      </c>
      <c r="C63" s="59">
        <v>76</v>
      </c>
      <c r="D63" s="60">
        <v>20</v>
      </c>
      <c r="E63" s="59">
        <v>35</v>
      </c>
      <c r="F63" s="60">
        <v>30</v>
      </c>
      <c r="G63" s="59">
        <v>137</v>
      </c>
      <c r="H63" s="60">
        <v>73</v>
      </c>
      <c r="I63" s="59">
        <v>90</v>
      </c>
      <c r="J63" s="60">
        <v>128</v>
      </c>
      <c r="K63" s="59">
        <v>108</v>
      </c>
      <c r="L63" s="60">
        <v>89</v>
      </c>
      <c r="M63" s="59">
        <v>56</v>
      </c>
      <c r="N63" s="60">
        <v>40</v>
      </c>
      <c r="O63" s="118">
        <f t="shared" si="2"/>
        <v>882</v>
      </c>
      <c r="P63" s="123">
        <f t="shared" si="1"/>
        <v>2.4164383561643836</v>
      </c>
    </row>
    <row r="64" spans="1:16" ht="24.95" customHeight="1" x14ac:dyDescent="0.35">
      <c r="A64" s="173" t="s">
        <v>39</v>
      </c>
      <c r="B64" s="109" t="s">
        <v>47</v>
      </c>
      <c r="C64" s="63">
        <v>383000</v>
      </c>
      <c r="D64" s="64">
        <v>476001</v>
      </c>
      <c r="E64" s="63">
        <v>974009</v>
      </c>
      <c r="F64" s="64">
        <v>1150024</v>
      </c>
      <c r="G64" s="63">
        <v>645648</v>
      </c>
      <c r="H64" s="64">
        <v>872003</v>
      </c>
      <c r="I64" s="63">
        <v>388991</v>
      </c>
      <c r="J64" s="64">
        <v>1469488</v>
      </c>
      <c r="K64" s="63">
        <v>797987</v>
      </c>
      <c r="L64" s="64">
        <v>1364007</v>
      </c>
      <c r="M64" s="63">
        <v>1120001</v>
      </c>
      <c r="N64" s="64">
        <v>880000</v>
      </c>
      <c r="O64" s="119">
        <f t="shared" si="2"/>
        <v>10521159</v>
      </c>
      <c r="P64" s="77">
        <f t="shared" si="1"/>
        <v>28825.09315068493</v>
      </c>
    </row>
    <row r="65" spans="1:16" ht="24.95" customHeight="1" thickBot="1" x14ac:dyDescent="0.4">
      <c r="A65" s="174"/>
      <c r="B65" s="110" t="s">
        <v>46</v>
      </c>
      <c r="C65" s="67">
        <v>9</v>
      </c>
      <c r="D65" s="68">
        <v>13</v>
      </c>
      <c r="E65" s="67">
        <v>25</v>
      </c>
      <c r="F65" s="68">
        <v>33</v>
      </c>
      <c r="G65" s="67">
        <v>18</v>
      </c>
      <c r="H65" s="68">
        <v>20</v>
      </c>
      <c r="I65" s="67">
        <v>10</v>
      </c>
      <c r="J65" s="68">
        <v>40</v>
      </c>
      <c r="K65" s="67">
        <v>21</v>
      </c>
      <c r="L65" s="68">
        <v>33</v>
      </c>
      <c r="M65" s="67">
        <v>28</v>
      </c>
      <c r="N65" s="68">
        <v>22</v>
      </c>
      <c r="O65" s="120">
        <f t="shared" si="2"/>
        <v>272</v>
      </c>
      <c r="P65" s="125">
        <f t="shared" si="1"/>
        <v>0.74520547945205484</v>
      </c>
    </row>
    <row r="66" spans="1:16" ht="24.95" customHeight="1" x14ac:dyDescent="0.35">
      <c r="A66" s="178" t="s">
        <v>40</v>
      </c>
      <c r="B66" s="107" t="s">
        <v>47</v>
      </c>
      <c r="C66" s="54">
        <v>10053759</v>
      </c>
      <c r="D66" s="55">
        <v>16369099</v>
      </c>
      <c r="E66" s="54">
        <v>16768534</v>
      </c>
      <c r="F66" s="55">
        <v>10297673</v>
      </c>
      <c r="G66" s="54">
        <v>15410230</v>
      </c>
      <c r="H66" s="55">
        <v>14614159</v>
      </c>
      <c r="I66" s="54">
        <v>12565853</v>
      </c>
      <c r="J66" s="55">
        <v>7170568</v>
      </c>
      <c r="K66" s="54">
        <v>4573268</v>
      </c>
      <c r="L66" s="55">
        <v>21209170</v>
      </c>
      <c r="M66" s="54">
        <v>5195568</v>
      </c>
      <c r="N66" s="55">
        <v>17346212</v>
      </c>
      <c r="O66" s="117">
        <f t="shared" ref="O66:O79" si="3">SUM(C66:N66)</f>
        <v>151574093</v>
      </c>
      <c r="P66" s="58">
        <f t="shared" si="1"/>
        <v>415271.4876712329</v>
      </c>
    </row>
    <row r="67" spans="1:16" ht="24.95" customHeight="1" thickBot="1" x14ac:dyDescent="0.4">
      <c r="A67" s="179"/>
      <c r="B67" s="108" t="s">
        <v>46</v>
      </c>
      <c r="C67" s="59">
        <v>299</v>
      </c>
      <c r="D67" s="60">
        <v>466</v>
      </c>
      <c r="E67" s="59">
        <v>468</v>
      </c>
      <c r="F67" s="60">
        <v>323</v>
      </c>
      <c r="G67" s="59">
        <v>484</v>
      </c>
      <c r="H67" s="60">
        <v>458</v>
      </c>
      <c r="I67" s="59">
        <v>393</v>
      </c>
      <c r="J67" s="60">
        <v>223</v>
      </c>
      <c r="K67" s="59">
        <v>141</v>
      </c>
      <c r="L67" s="60">
        <v>643</v>
      </c>
      <c r="M67" s="59">
        <v>163</v>
      </c>
      <c r="N67" s="60">
        <v>536</v>
      </c>
      <c r="O67" s="118">
        <f t="shared" si="3"/>
        <v>4597</v>
      </c>
      <c r="P67" s="123">
        <f t="shared" ref="P67:P79" si="4">O67/365</f>
        <v>12.594520547945205</v>
      </c>
    </row>
    <row r="68" spans="1:16" ht="24.95" customHeight="1" x14ac:dyDescent="0.35">
      <c r="A68" s="173" t="s">
        <v>41</v>
      </c>
      <c r="B68" s="109" t="s">
        <v>47</v>
      </c>
      <c r="C68" s="63">
        <v>121000</v>
      </c>
      <c r="D68" s="64">
        <v>33000</v>
      </c>
      <c r="E68" s="63">
        <v>0</v>
      </c>
      <c r="F68" s="64">
        <v>139000</v>
      </c>
      <c r="G68" s="63">
        <v>46620</v>
      </c>
      <c r="H68" s="64">
        <v>45000</v>
      </c>
      <c r="I68" s="63">
        <v>0</v>
      </c>
      <c r="J68" s="64">
        <v>259994</v>
      </c>
      <c r="K68" s="63">
        <v>299000</v>
      </c>
      <c r="L68" s="64">
        <v>185500</v>
      </c>
      <c r="M68" s="63">
        <v>567000</v>
      </c>
      <c r="N68" s="64">
        <v>340000</v>
      </c>
      <c r="O68" s="119">
        <f t="shared" si="3"/>
        <v>2036114</v>
      </c>
      <c r="P68" s="77">
        <f t="shared" si="4"/>
        <v>5578.3945205479449</v>
      </c>
    </row>
    <row r="69" spans="1:16" ht="24.95" customHeight="1" thickBot="1" x14ac:dyDescent="0.4">
      <c r="A69" s="174"/>
      <c r="B69" s="110" t="s">
        <v>46</v>
      </c>
      <c r="C69" s="67">
        <v>3</v>
      </c>
      <c r="D69" s="68">
        <v>1</v>
      </c>
      <c r="E69" s="67">
        <v>0</v>
      </c>
      <c r="F69" s="68">
        <v>4</v>
      </c>
      <c r="G69" s="67">
        <v>2</v>
      </c>
      <c r="H69" s="68">
        <v>1</v>
      </c>
      <c r="I69" s="67">
        <v>0</v>
      </c>
      <c r="J69" s="68">
        <v>6</v>
      </c>
      <c r="K69" s="67">
        <v>8</v>
      </c>
      <c r="L69" s="68">
        <v>7</v>
      </c>
      <c r="M69" s="67">
        <v>14</v>
      </c>
      <c r="N69" s="68">
        <v>8</v>
      </c>
      <c r="O69" s="120">
        <f t="shared" si="3"/>
        <v>54</v>
      </c>
      <c r="P69" s="125">
        <f t="shared" si="4"/>
        <v>0.14794520547945206</v>
      </c>
    </row>
    <row r="70" spans="1:16" ht="24.95" customHeight="1" x14ac:dyDescent="0.35">
      <c r="A70" s="173" t="s">
        <v>42</v>
      </c>
      <c r="B70" s="107" t="s">
        <v>47</v>
      </c>
      <c r="C70" s="54">
        <v>33000</v>
      </c>
      <c r="D70" s="55">
        <v>0</v>
      </c>
      <c r="E70" s="54">
        <v>125000</v>
      </c>
      <c r="F70" s="55">
        <v>412004</v>
      </c>
      <c r="G70" s="54">
        <v>245000</v>
      </c>
      <c r="H70" s="55">
        <v>166000</v>
      </c>
      <c r="I70" s="54">
        <v>88000</v>
      </c>
      <c r="J70" s="55">
        <v>290000</v>
      </c>
      <c r="K70" s="54">
        <v>127000</v>
      </c>
      <c r="L70" s="55">
        <v>55000</v>
      </c>
      <c r="M70" s="54">
        <v>602000</v>
      </c>
      <c r="N70" s="55">
        <v>33000</v>
      </c>
      <c r="O70" s="117">
        <f t="shared" si="3"/>
        <v>2176004</v>
      </c>
      <c r="P70" s="58">
        <f t="shared" si="4"/>
        <v>5961.6547945205475</v>
      </c>
    </row>
    <row r="71" spans="1:16" ht="24.95" customHeight="1" thickBot="1" x14ac:dyDescent="0.4">
      <c r="A71" s="174"/>
      <c r="B71" s="108" t="s">
        <v>46</v>
      </c>
      <c r="C71" s="59">
        <v>1</v>
      </c>
      <c r="D71" s="60">
        <v>0</v>
      </c>
      <c r="E71" s="59">
        <v>3</v>
      </c>
      <c r="F71" s="60">
        <v>12</v>
      </c>
      <c r="G71" s="59">
        <v>8</v>
      </c>
      <c r="H71" s="60">
        <v>4</v>
      </c>
      <c r="I71" s="59">
        <v>3</v>
      </c>
      <c r="J71" s="60">
        <v>8</v>
      </c>
      <c r="K71" s="59">
        <v>4</v>
      </c>
      <c r="L71" s="60">
        <v>2</v>
      </c>
      <c r="M71" s="59">
        <v>15</v>
      </c>
      <c r="N71" s="60">
        <v>1</v>
      </c>
      <c r="O71" s="118">
        <f t="shared" si="3"/>
        <v>61</v>
      </c>
      <c r="P71" s="123">
        <f t="shared" si="4"/>
        <v>0.16712328767123288</v>
      </c>
    </row>
    <row r="72" spans="1:16" ht="24.95" customHeight="1" x14ac:dyDescent="0.35">
      <c r="A72" s="173" t="s">
        <v>43</v>
      </c>
      <c r="B72" s="107" t="s">
        <v>47</v>
      </c>
      <c r="C72" s="63">
        <v>33000</v>
      </c>
      <c r="D72" s="64">
        <v>33000</v>
      </c>
      <c r="E72" s="63">
        <v>0</v>
      </c>
      <c r="F72" s="64">
        <v>0</v>
      </c>
      <c r="G72" s="63">
        <v>0</v>
      </c>
      <c r="H72" s="64">
        <v>60000</v>
      </c>
      <c r="I72" s="63">
        <v>0</v>
      </c>
      <c r="J72" s="64">
        <v>15000</v>
      </c>
      <c r="K72" s="63">
        <v>33000</v>
      </c>
      <c r="L72" s="64">
        <v>45000</v>
      </c>
      <c r="M72" s="63">
        <v>0</v>
      </c>
      <c r="N72" s="64">
        <v>0</v>
      </c>
      <c r="O72" s="119">
        <f t="shared" si="3"/>
        <v>219000</v>
      </c>
      <c r="P72" s="58">
        <f t="shared" si="4"/>
        <v>600</v>
      </c>
    </row>
    <row r="73" spans="1:16" ht="24.95" customHeight="1" thickBot="1" x14ac:dyDescent="0.4">
      <c r="A73" s="174"/>
      <c r="B73" s="108" t="s">
        <v>46</v>
      </c>
      <c r="C73" s="67">
        <v>1</v>
      </c>
      <c r="D73" s="68">
        <v>1</v>
      </c>
      <c r="E73" s="67">
        <v>0</v>
      </c>
      <c r="F73" s="68">
        <v>0</v>
      </c>
      <c r="G73" s="67">
        <v>0</v>
      </c>
      <c r="H73" s="68">
        <v>4</v>
      </c>
      <c r="I73" s="67">
        <v>0</v>
      </c>
      <c r="J73" s="68">
        <v>1</v>
      </c>
      <c r="K73" s="67">
        <v>1</v>
      </c>
      <c r="L73" s="68">
        <v>3</v>
      </c>
      <c r="M73" s="67">
        <v>0</v>
      </c>
      <c r="N73" s="68">
        <v>0</v>
      </c>
      <c r="O73" s="120">
        <f t="shared" si="3"/>
        <v>11</v>
      </c>
      <c r="P73" s="123">
        <f t="shared" si="4"/>
        <v>3.0136986301369864E-2</v>
      </c>
    </row>
    <row r="74" spans="1:16" ht="24.95" customHeight="1" x14ac:dyDescent="0.35">
      <c r="A74" s="173" t="s">
        <v>44</v>
      </c>
      <c r="B74" s="107" t="s">
        <v>47</v>
      </c>
      <c r="C74" s="54">
        <v>186002</v>
      </c>
      <c r="D74" s="55">
        <v>442620</v>
      </c>
      <c r="E74" s="54">
        <v>1062001</v>
      </c>
      <c r="F74" s="55">
        <v>590636</v>
      </c>
      <c r="G74" s="54">
        <v>266004</v>
      </c>
      <c r="H74" s="55">
        <v>479002</v>
      </c>
      <c r="I74" s="54">
        <v>500004</v>
      </c>
      <c r="J74" s="55">
        <v>717488</v>
      </c>
      <c r="K74" s="54">
        <v>213075</v>
      </c>
      <c r="L74" s="55">
        <v>1109980</v>
      </c>
      <c r="M74" s="54">
        <v>153000</v>
      </c>
      <c r="N74" s="55">
        <v>464000</v>
      </c>
      <c r="O74" s="117">
        <f t="shared" si="3"/>
        <v>6183812</v>
      </c>
      <c r="P74" s="58">
        <f t="shared" si="4"/>
        <v>16941.950684931508</v>
      </c>
    </row>
    <row r="75" spans="1:16" ht="24.95" customHeight="1" thickBot="1" x14ac:dyDescent="0.4">
      <c r="A75" s="174"/>
      <c r="B75" s="108" t="s">
        <v>46</v>
      </c>
      <c r="C75" s="59">
        <v>5</v>
      </c>
      <c r="D75" s="60">
        <v>12</v>
      </c>
      <c r="E75" s="59">
        <v>27</v>
      </c>
      <c r="F75" s="60">
        <v>17</v>
      </c>
      <c r="G75" s="59">
        <v>7</v>
      </c>
      <c r="H75" s="60">
        <v>12</v>
      </c>
      <c r="I75" s="59">
        <v>16</v>
      </c>
      <c r="J75" s="60">
        <v>17</v>
      </c>
      <c r="K75" s="59">
        <v>5</v>
      </c>
      <c r="L75" s="60">
        <v>32</v>
      </c>
      <c r="M75" s="59">
        <v>4</v>
      </c>
      <c r="N75" s="60">
        <v>12</v>
      </c>
      <c r="O75" s="118">
        <f t="shared" si="3"/>
        <v>166</v>
      </c>
      <c r="P75" s="123">
        <f t="shared" si="4"/>
        <v>0.45479452054794522</v>
      </c>
    </row>
    <row r="76" spans="1:16" ht="24.95" customHeight="1" x14ac:dyDescent="0.35">
      <c r="A76" s="173" t="s">
        <v>2</v>
      </c>
      <c r="B76" s="107" t="s">
        <v>47</v>
      </c>
      <c r="C76" s="54">
        <v>1138000</v>
      </c>
      <c r="D76" s="55">
        <v>1403533</v>
      </c>
      <c r="E76" s="54">
        <v>608431</v>
      </c>
      <c r="F76" s="55">
        <v>962000</v>
      </c>
      <c r="G76" s="54">
        <v>1004003</v>
      </c>
      <c r="H76" s="55">
        <v>1093000</v>
      </c>
      <c r="I76" s="54">
        <v>1192998</v>
      </c>
      <c r="J76" s="55">
        <v>2725933</v>
      </c>
      <c r="K76" s="54">
        <v>2226736</v>
      </c>
      <c r="L76" s="55">
        <v>2054190</v>
      </c>
      <c r="M76" s="54">
        <v>2988402</v>
      </c>
      <c r="N76" s="55">
        <v>1072008</v>
      </c>
      <c r="O76" s="117">
        <f>SUM(C76:N76)</f>
        <v>18469234</v>
      </c>
      <c r="P76" s="58">
        <f>O76/365</f>
        <v>50600.641095890409</v>
      </c>
    </row>
    <row r="77" spans="1:16" ht="24.95" customHeight="1" thickBot="1" x14ac:dyDescent="0.4">
      <c r="A77" s="174"/>
      <c r="B77" s="108" t="s">
        <v>46</v>
      </c>
      <c r="C77" s="59">
        <v>25</v>
      </c>
      <c r="D77" s="60">
        <v>39</v>
      </c>
      <c r="E77" s="59">
        <v>18</v>
      </c>
      <c r="F77" s="60">
        <v>28</v>
      </c>
      <c r="G77" s="59">
        <v>28</v>
      </c>
      <c r="H77" s="60">
        <v>26</v>
      </c>
      <c r="I77" s="59">
        <v>32</v>
      </c>
      <c r="J77" s="60">
        <v>64</v>
      </c>
      <c r="K77" s="59">
        <v>53</v>
      </c>
      <c r="L77" s="60">
        <v>57</v>
      </c>
      <c r="M77" s="59">
        <v>68</v>
      </c>
      <c r="N77" s="60">
        <v>27</v>
      </c>
      <c r="O77" s="118">
        <f>SUM(C77:N77)</f>
        <v>465</v>
      </c>
      <c r="P77" s="123">
        <f>O77/365</f>
        <v>1.273972602739726</v>
      </c>
    </row>
    <row r="78" spans="1:16" ht="24.95" customHeight="1" thickBot="1" x14ac:dyDescent="0.4">
      <c r="A78" s="180" t="s">
        <v>3</v>
      </c>
      <c r="B78" s="112" t="s">
        <v>47</v>
      </c>
      <c r="C78" s="41">
        <f>SUM(C4,C6,C8,C10,C12,C14,C16,C18,C20,C22,C24,C26,C28,C30,C32,C34,C3,C38,C40,C42,C44,C46,C48,C50,C52,C54,C56,C58,C60,C62,C64,C66,C68,C70,C72,C74,C76)</f>
        <v>72333421</v>
      </c>
      <c r="D78" s="41">
        <f t="shared" ref="D78:N78" si="5">SUM(D4,D6,D8,D10,D12,D14,D16,D18,D20,D22,D24,D26,D28,D30,D32,D34,D3,D38,D40,D42,D44,D46,D48,D50,D52,D54,D56,D58,D60,D62,D64,D66,D68,D70,D72,D74,D76)</f>
        <v>88620816</v>
      </c>
      <c r="E78" s="41">
        <f t="shared" si="5"/>
        <v>95751200</v>
      </c>
      <c r="F78" s="41">
        <f t="shared" si="5"/>
        <v>62264294</v>
      </c>
      <c r="G78" s="41">
        <f t="shared" si="5"/>
        <v>85241327</v>
      </c>
      <c r="H78" s="41">
        <f t="shared" si="5"/>
        <v>76668235</v>
      </c>
      <c r="I78" s="41">
        <f t="shared" si="5"/>
        <v>82331242</v>
      </c>
      <c r="J78" s="41">
        <f t="shared" si="5"/>
        <v>91177715</v>
      </c>
      <c r="K78" s="41">
        <f t="shared" si="5"/>
        <v>61694559</v>
      </c>
      <c r="L78" s="41">
        <f t="shared" si="5"/>
        <v>96860691</v>
      </c>
      <c r="M78" s="41">
        <f t="shared" si="5"/>
        <v>64550159</v>
      </c>
      <c r="N78" s="41">
        <f t="shared" si="5"/>
        <v>66035940</v>
      </c>
      <c r="O78" s="41">
        <f t="shared" si="3"/>
        <v>943529599</v>
      </c>
      <c r="P78" s="122">
        <f t="shared" si="4"/>
        <v>2585012.6</v>
      </c>
    </row>
    <row r="79" spans="1:16" ht="24.95" customHeight="1" thickBot="1" x14ac:dyDescent="0.4">
      <c r="A79" s="181"/>
      <c r="B79" s="112" t="s">
        <v>46</v>
      </c>
      <c r="C79" s="42">
        <f>SUM(C5,C7,C9,C11,C13,C15,C17,C19,C21,C23,C25,C27,C29,C31,C33,C35,C37,C39,C41,C43,C45,C47,C49,C51,C53,C55,C57,C59,C61,C63,C65,C67,C69,C71,C73,C75,C77)</f>
        <v>2552</v>
      </c>
      <c r="D79" s="42">
        <f t="shared" ref="D79:N79" si="6">SUM(D5,D7,D9,D11,D13,D15,D17,D19,D21,D23,D25,D27,D29,D31,D33,D35,D37,D39,D41,D43,D45,D47,D49,D51,D53,D55,D57,D59,D61,D63,D65,D67,D69,D71,D73,D75,D77)</f>
        <v>2985</v>
      </c>
      <c r="E79" s="42">
        <f t="shared" si="6"/>
        <v>3087</v>
      </c>
      <c r="F79" s="42">
        <f t="shared" si="6"/>
        <v>2191</v>
      </c>
      <c r="G79" s="42">
        <f t="shared" si="6"/>
        <v>3216</v>
      </c>
      <c r="H79" s="42">
        <f t="shared" si="6"/>
        <v>2816</v>
      </c>
      <c r="I79" s="42">
        <f t="shared" si="6"/>
        <v>3092</v>
      </c>
      <c r="J79" s="42">
        <f t="shared" si="6"/>
        <v>3357</v>
      </c>
      <c r="K79" s="42">
        <f t="shared" si="6"/>
        <v>2326</v>
      </c>
      <c r="L79" s="42">
        <f t="shared" si="6"/>
        <v>3278</v>
      </c>
      <c r="M79" s="42">
        <f t="shared" si="6"/>
        <v>2246</v>
      </c>
      <c r="N79" s="42">
        <f t="shared" si="6"/>
        <v>2237</v>
      </c>
      <c r="O79" s="42">
        <f t="shared" si="3"/>
        <v>33383</v>
      </c>
      <c r="P79" s="126">
        <f t="shared" si="4"/>
        <v>91.460273972602735</v>
      </c>
    </row>
    <row r="80" spans="1:16" ht="12" customHeight="1" x14ac:dyDescent="0.25">
      <c r="A80" s="43"/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6"/>
      <c r="P80" s="46"/>
    </row>
    <row r="81" spans="1:16" ht="15" customHeight="1" x14ac:dyDescent="0.3">
      <c r="A81" s="43"/>
      <c r="B81" s="44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50"/>
      <c r="O81" s="50"/>
      <c r="P81" s="46"/>
    </row>
    <row r="82" spans="1:16" ht="12" customHeight="1" x14ac:dyDescent="0.3">
      <c r="A82" s="43"/>
      <c r="B82" s="44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50"/>
      <c r="O82" s="50"/>
      <c r="P82" s="46"/>
    </row>
    <row r="83" spans="1:16" ht="23.25" customHeight="1" x14ac:dyDescent="0.3">
      <c r="A83" s="48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50"/>
      <c r="P83" s="50"/>
    </row>
    <row r="84" spans="1:16" ht="12" customHeight="1" x14ac:dyDescent="0.3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50"/>
      <c r="P84" s="50"/>
    </row>
    <row r="85" spans="1:16" ht="12" customHeight="1" x14ac:dyDescent="0.3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50"/>
      <c r="P85" s="50"/>
    </row>
    <row r="86" spans="1:16" ht="12" customHeight="1" x14ac:dyDescent="0.3">
      <c r="A86" s="48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50"/>
    </row>
    <row r="87" spans="1:16" ht="12" customHeight="1" x14ac:dyDescent="0.3">
      <c r="A87" s="48"/>
      <c r="B87" s="49"/>
      <c r="C87" s="46"/>
      <c r="D87" s="46"/>
      <c r="E87" s="46"/>
      <c r="F87" s="46"/>
      <c r="K87" s="46"/>
      <c r="P87" s="50"/>
    </row>
    <row r="88" spans="1:16" ht="24" customHeight="1" x14ac:dyDescent="0.3">
      <c r="A88" s="48"/>
      <c r="B88" s="49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49"/>
    </row>
    <row r="89" spans="1:16" ht="12" customHeight="1" x14ac:dyDescent="0.25">
      <c r="A89" s="51"/>
      <c r="B89" s="46"/>
      <c r="P89" s="46"/>
    </row>
    <row r="90" spans="1:16" x14ac:dyDescent="0.25">
      <c r="A90" s="46"/>
      <c r="B90" s="46"/>
      <c r="P90" s="53"/>
    </row>
    <row r="92" spans="1:16" x14ac:dyDescent="0.25">
      <c r="C92" s="26"/>
      <c r="D92" s="26"/>
      <c r="E92" s="26"/>
      <c r="F92" s="26"/>
      <c r="G92" s="26"/>
      <c r="H92" s="26"/>
      <c r="I92" s="26"/>
      <c r="J92" s="26"/>
      <c r="K92" s="26"/>
    </row>
    <row r="93" spans="1:16" x14ac:dyDescent="0.25">
      <c r="C93" s="26"/>
      <c r="D93" s="26"/>
      <c r="E93" s="26"/>
      <c r="F93" s="26"/>
      <c r="G93" s="26"/>
      <c r="H93" s="26"/>
      <c r="I93" s="26"/>
      <c r="J93" s="26"/>
      <c r="K93" s="26"/>
    </row>
    <row r="94" spans="1:16" x14ac:dyDescent="0.25">
      <c r="A94" s="26"/>
      <c r="B94" s="26"/>
    </row>
    <row r="95" spans="1:16" x14ac:dyDescent="0.25">
      <c r="A95" s="26"/>
      <c r="B95" s="26"/>
    </row>
    <row r="97" spans="14:15" x14ac:dyDescent="0.25">
      <c r="N97" s="26"/>
      <c r="O97" s="26"/>
    </row>
    <row r="98" spans="14:15" x14ac:dyDescent="0.25">
      <c r="N98" s="26"/>
      <c r="O98" s="26"/>
    </row>
  </sheetData>
  <mergeCells count="40">
    <mergeCell ref="A70:A71"/>
    <mergeCell ref="A72:A73"/>
    <mergeCell ref="A74:A75"/>
    <mergeCell ref="A76:A77"/>
    <mergeCell ref="A78:A79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20:A21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C2:N2"/>
    <mergeCell ref="C1:P1"/>
    <mergeCell ref="A4:A5"/>
    <mergeCell ref="A6:A7"/>
    <mergeCell ref="A8:A9"/>
  </mergeCells>
  <pageMargins left="0.39370078740157499" right="0.23622047244094499" top="0.15748031496063" bottom="0.15748031496063" header="0.31496062992126" footer="0.31496062992126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view="pageBreakPreview" zoomScale="96" zoomScaleSheetLayoutView="96" workbookViewId="0">
      <pane xSplit="1" ySplit="3" topLeftCell="H60" activePane="bottomRight" state="frozen"/>
      <selection pane="topRight" activeCell="B1" sqref="B1"/>
      <selection pane="bottomLeft" activeCell="A4" sqref="A4"/>
      <selection pane="bottomRight" activeCell="A59" sqref="A59:XFD75"/>
    </sheetView>
  </sheetViews>
  <sheetFormatPr defaultColWidth="9.140625" defaultRowHeight="15" x14ac:dyDescent="0.25"/>
  <cols>
    <col min="1" max="2" width="15.85546875" style="1" customWidth="1"/>
    <col min="3" max="7" width="16.28515625" style="1" customWidth="1"/>
    <col min="8" max="8" width="15.42578125" style="1" customWidth="1"/>
    <col min="9" max="9" width="15.5703125" style="1" customWidth="1"/>
    <col min="10" max="10" width="16.42578125" style="1" customWidth="1"/>
    <col min="11" max="11" width="15.7109375" style="1" customWidth="1"/>
    <col min="12" max="12" width="15.42578125" style="1" customWidth="1"/>
    <col min="13" max="13" width="15.85546875" style="1" customWidth="1"/>
    <col min="14" max="14" width="15.7109375" style="1" customWidth="1"/>
    <col min="15" max="15" width="18.140625" style="1" customWidth="1"/>
    <col min="16" max="16" width="19.85546875" style="1" customWidth="1"/>
    <col min="17" max="16384" width="9.140625" style="1"/>
  </cols>
  <sheetData>
    <row r="1" spans="1:20" ht="33.75" x14ac:dyDescent="0.5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36"/>
      <c r="R1" s="36"/>
      <c r="S1" s="36"/>
    </row>
    <row r="2" spans="1:20" ht="24" thickBot="1" x14ac:dyDescent="0.4">
      <c r="C2" s="185" t="s">
        <v>68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37"/>
      <c r="R2" s="37"/>
      <c r="S2" s="37"/>
      <c r="T2" s="37"/>
    </row>
    <row r="3" spans="1:20" ht="24.95" customHeight="1" thickBot="1" x14ac:dyDescent="0.3">
      <c r="A3" s="103" t="s">
        <v>1</v>
      </c>
      <c r="B3" s="106" t="s">
        <v>70</v>
      </c>
      <c r="C3" s="104" t="s">
        <v>48</v>
      </c>
      <c r="D3" s="104" t="s">
        <v>49</v>
      </c>
      <c r="E3" s="104" t="s">
        <v>50</v>
      </c>
      <c r="F3" s="104" t="s">
        <v>51</v>
      </c>
      <c r="G3" s="104" t="s">
        <v>52</v>
      </c>
      <c r="H3" s="104" t="s">
        <v>53</v>
      </c>
      <c r="I3" s="104" t="s">
        <v>54</v>
      </c>
      <c r="J3" s="104" t="s">
        <v>55</v>
      </c>
      <c r="K3" s="104" t="s">
        <v>56</v>
      </c>
      <c r="L3" s="104" t="s">
        <v>57</v>
      </c>
      <c r="M3" s="104" t="s">
        <v>58</v>
      </c>
      <c r="N3" s="104" t="s">
        <v>59</v>
      </c>
      <c r="O3" s="104" t="s">
        <v>60</v>
      </c>
      <c r="P3" s="105" t="s">
        <v>61</v>
      </c>
    </row>
    <row r="4" spans="1:20" ht="24.95" customHeight="1" x14ac:dyDescent="0.35">
      <c r="A4" s="183" t="s">
        <v>9</v>
      </c>
      <c r="B4" s="88" t="s">
        <v>47</v>
      </c>
      <c r="C4" s="75">
        <v>0</v>
      </c>
      <c r="D4" s="75">
        <v>0</v>
      </c>
      <c r="E4" s="75">
        <v>0</v>
      </c>
      <c r="F4" s="75">
        <v>0</v>
      </c>
      <c r="G4" s="75">
        <v>0</v>
      </c>
      <c r="H4" s="75">
        <v>33000</v>
      </c>
      <c r="I4" s="75">
        <v>0</v>
      </c>
      <c r="J4" s="75">
        <v>0</v>
      </c>
      <c r="K4" s="75">
        <v>0</v>
      </c>
      <c r="L4" s="75">
        <v>45000</v>
      </c>
      <c r="M4" s="75">
        <v>0</v>
      </c>
      <c r="N4" s="76">
        <v>0</v>
      </c>
      <c r="O4" s="76">
        <f t="shared" ref="O4:O33" si="0">SUM(C4:N4)</f>
        <v>78000</v>
      </c>
      <c r="P4" s="77">
        <f>O4/365</f>
        <v>213.69863013698631</v>
      </c>
    </row>
    <row r="5" spans="1:20" ht="24.95" customHeight="1" thickBot="1" x14ac:dyDescent="0.4">
      <c r="A5" s="184"/>
      <c r="B5" s="87" t="s">
        <v>46</v>
      </c>
      <c r="C5" s="72">
        <v>0</v>
      </c>
      <c r="D5" s="72">
        <v>0</v>
      </c>
      <c r="E5" s="72">
        <v>0</v>
      </c>
      <c r="F5" s="72">
        <v>0</v>
      </c>
      <c r="G5" s="72">
        <v>0</v>
      </c>
      <c r="H5" s="72">
        <v>1</v>
      </c>
      <c r="I5" s="72">
        <v>0</v>
      </c>
      <c r="J5" s="72">
        <v>0</v>
      </c>
      <c r="K5" s="72">
        <v>0</v>
      </c>
      <c r="L5" s="72">
        <v>1</v>
      </c>
      <c r="M5" s="72">
        <v>0</v>
      </c>
      <c r="N5" s="73">
        <v>0</v>
      </c>
      <c r="O5" s="73">
        <f t="shared" si="0"/>
        <v>2</v>
      </c>
      <c r="P5" s="74">
        <f t="shared" ref="P5:P53" si="1">O5/365</f>
        <v>5.4794520547945206E-3</v>
      </c>
    </row>
    <row r="6" spans="1:20" ht="24.95" customHeight="1" x14ac:dyDescent="0.35">
      <c r="A6" s="183" t="s">
        <v>10</v>
      </c>
      <c r="B6" s="88" t="s">
        <v>47</v>
      </c>
      <c r="C6" s="75">
        <v>80000</v>
      </c>
      <c r="D6" s="75">
        <v>40000</v>
      </c>
      <c r="E6" s="75">
        <v>45000</v>
      </c>
      <c r="F6" s="75">
        <v>170000</v>
      </c>
      <c r="G6" s="75">
        <v>76000</v>
      </c>
      <c r="H6" s="75">
        <v>81000</v>
      </c>
      <c r="I6" s="75">
        <v>90000</v>
      </c>
      <c r="J6" s="75">
        <v>210000</v>
      </c>
      <c r="K6" s="75">
        <v>396000</v>
      </c>
      <c r="L6" s="75">
        <v>45000</v>
      </c>
      <c r="M6" s="75">
        <v>0</v>
      </c>
      <c r="N6" s="76">
        <v>0</v>
      </c>
      <c r="O6" s="76">
        <f t="shared" si="0"/>
        <v>1233000</v>
      </c>
      <c r="P6" s="77">
        <f t="shared" si="1"/>
        <v>3378.0821917808221</v>
      </c>
    </row>
    <row r="7" spans="1:20" ht="24.95" customHeight="1" thickBot="1" x14ac:dyDescent="0.4">
      <c r="A7" s="184"/>
      <c r="B7" s="87" t="s">
        <v>46</v>
      </c>
      <c r="C7" s="72">
        <v>2</v>
      </c>
      <c r="D7" s="72">
        <v>1</v>
      </c>
      <c r="E7" s="72">
        <v>1</v>
      </c>
      <c r="F7" s="72">
        <v>4</v>
      </c>
      <c r="G7" s="72">
        <v>2</v>
      </c>
      <c r="H7" s="72">
        <v>2</v>
      </c>
      <c r="I7" s="72">
        <v>2</v>
      </c>
      <c r="J7" s="72">
        <v>5</v>
      </c>
      <c r="K7" s="72">
        <v>9</v>
      </c>
      <c r="L7" s="72">
        <v>1</v>
      </c>
      <c r="M7" s="72">
        <v>0</v>
      </c>
      <c r="N7" s="73">
        <v>0</v>
      </c>
      <c r="O7" s="73">
        <f t="shared" si="0"/>
        <v>29</v>
      </c>
      <c r="P7" s="74">
        <f t="shared" si="1"/>
        <v>7.9452054794520555E-2</v>
      </c>
    </row>
    <row r="8" spans="1:20" ht="24.95" customHeight="1" x14ac:dyDescent="0.35">
      <c r="A8" s="183" t="s">
        <v>11</v>
      </c>
      <c r="B8" s="88" t="s">
        <v>47</v>
      </c>
      <c r="C8" s="75">
        <v>0</v>
      </c>
      <c r="D8" s="75">
        <v>0</v>
      </c>
      <c r="E8" s="75">
        <v>360000</v>
      </c>
      <c r="F8" s="75">
        <v>0</v>
      </c>
      <c r="G8" s="75">
        <v>352000</v>
      </c>
      <c r="H8" s="75">
        <v>0</v>
      </c>
      <c r="I8" s="75">
        <v>0</v>
      </c>
      <c r="J8" s="75">
        <v>80000</v>
      </c>
      <c r="K8" s="75">
        <v>546000</v>
      </c>
      <c r="L8" s="75">
        <v>120000</v>
      </c>
      <c r="M8" s="75">
        <v>0</v>
      </c>
      <c r="N8" s="76">
        <v>0</v>
      </c>
      <c r="O8" s="76">
        <f t="shared" si="0"/>
        <v>1458000</v>
      </c>
      <c r="P8" s="77">
        <f t="shared" si="1"/>
        <v>3994.5205479452056</v>
      </c>
    </row>
    <row r="9" spans="1:20" ht="24.95" customHeight="1" thickBot="1" x14ac:dyDescent="0.4">
      <c r="A9" s="184"/>
      <c r="B9" s="87" t="s">
        <v>46</v>
      </c>
      <c r="C9" s="72">
        <v>0</v>
      </c>
      <c r="D9" s="72">
        <v>0</v>
      </c>
      <c r="E9" s="72">
        <v>8</v>
      </c>
      <c r="F9" s="72">
        <v>0</v>
      </c>
      <c r="G9" s="72">
        <v>9</v>
      </c>
      <c r="H9" s="72">
        <v>0</v>
      </c>
      <c r="I9" s="72">
        <v>0</v>
      </c>
      <c r="J9" s="72">
        <v>2</v>
      </c>
      <c r="K9" s="72">
        <v>10</v>
      </c>
      <c r="L9" s="72">
        <v>2</v>
      </c>
      <c r="M9" s="72">
        <v>0</v>
      </c>
      <c r="N9" s="73">
        <v>0</v>
      </c>
      <c r="O9" s="73">
        <f t="shared" si="0"/>
        <v>31</v>
      </c>
      <c r="P9" s="74">
        <f t="shared" si="1"/>
        <v>8.4931506849315067E-2</v>
      </c>
    </row>
    <row r="10" spans="1:20" ht="24.95" customHeight="1" x14ac:dyDescent="0.35">
      <c r="A10" s="183" t="s">
        <v>13</v>
      </c>
      <c r="B10" s="88" t="s">
        <v>47</v>
      </c>
      <c r="C10" s="75">
        <v>0</v>
      </c>
      <c r="D10" s="75">
        <v>0</v>
      </c>
      <c r="E10" s="75">
        <v>0</v>
      </c>
      <c r="F10" s="75">
        <v>40000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238000</v>
      </c>
      <c r="M10" s="75">
        <v>0</v>
      </c>
      <c r="N10" s="76">
        <v>0</v>
      </c>
      <c r="O10" s="76">
        <f t="shared" si="0"/>
        <v>278000</v>
      </c>
      <c r="P10" s="77">
        <f t="shared" si="1"/>
        <v>761.64383561643831</v>
      </c>
    </row>
    <row r="11" spans="1:20" ht="24.95" customHeight="1" thickBot="1" x14ac:dyDescent="0.4">
      <c r="A11" s="184"/>
      <c r="B11" s="87" t="s">
        <v>46</v>
      </c>
      <c r="C11" s="72">
        <v>0</v>
      </c>
      <c r="D11" s="72">
        <v>0</v>
      </c>
      <c r="E11" s="72">
        <v>0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6</v>
      </c>
      <c r="M11" s="72">
        <v>0</v>
      </c>
      <c r="N11" s="73">
        <v>0</v>
      </c>
      <c r="O11" s="73">
        <f t="shared" si="0"/>
        <v>7</v>
      </c>
      <c r="P11" s="74">
        <f t="shared" si="1"/>
        <v>1.9178082191780823E-2</v>
      </c>
    </row>
    <row r="12" spans="1:20" ht="24.95" customHeight="1" x14ac:dyDescent="0.35">
      <c r="A12" s="183" t="s">
        <v>15</v>
      </c>
      <c r="B12" s="88" t="s">
        <v>47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221009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6">
        <v>0</v>
      </c>
      <c r="O12" s="76">
        <f t="shared" si="0"/>
        <v>221009</v>
      </c>
      <c r="P12" s="77">
        <f t="shared" si="1"/>
        <v>605.50410958904115</v>
      </c>
    </row>
    <row r="13" spans="1:20" ht="24.95" customHeight="1" thickBot="1" x14ac:dyDescent="0.4">
      <c r="A13" s="184"/>
      <c r="B13" s="87" t="s">
        <v>46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5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v>0</v>
      </c>
      <c r="O13" s="73">
        <f t="shared" si="0"/>
        <v>5</v>
      </c>
      <c r="P13" s="74">
        <f t="shared" si="1"/>
        <v>1.3698630136986301E-2</v>
      </c>
    </row>
    <row r="14" spans="1:20" ht="24.95" customHeight="1" x14ac:dyDescent="0.35">
      <c r="A14" s="183" t="s">
        <v>16</v>
      </c>
      <c r="B14" s="88" t="s">
        <v>47</v>
      </c>
      <c r="C14" s="75">
        <v>265000</v>
      </c>
      <c r="D14" s="75">
        <v>160000</v>
      </c>
      <c r="E14" s="75">
        <v>238000</v>
      </c>
      <c r="F14" s="75">
        <v>250000</v>
      </c>
      <c r="G14" s="75">
        <v>225000</v>
      </c>
      <c r="H14" s="75">
        <v>210000</v>
      </c>
      <c r="I14" s="75">
        <v>210000</v>
      </c>
      <c r="J14" s="75">
        <v>213000</v>
      </c>
      <c r="K14" s="75">
        <v>686000</v>
      </c>
      <c r="L14" s="75">
        <v>45000</v>
      </c>
      <c r="M14" s="75">
        <v>0</v>
      </c>
      <c r="N14" s="76">
        <v>85000</v>
      </c>
      <c r="O14" s="76">
        <f t="shared" si="0"/>
        <v>2587000</v>
      </c>
      <c r="P14" s="77">
        <f t="shared" si="1"/>
        <v>7087.6712328767126</v>
      </c>
    </row>
    <row r="15" spans="1:20" ht="24.95" customHeight="1" thickBot="1" x14ac:dyDescent="0.4">
      <c r="A15" s="184"/>
      <c r="B15" s="87" t="s">
        <v>46</v>
      </c>
      <c r="C15" s="72">
        <v>5</v>
      </c>
      <c r="D15" s="72">
        <v>4</v>
      </c>
      <c r="E15" s="72">
        <v>5</v>
      </c>
      <c r="F15" s="72">
        <v>5</v>
      </c>
      <c r="G15" s="72">
        <v>5</v>
      </c>
      <c r="H15" s="72">
        <v>5</v>
      </c>
      <c r="I15" s="72">
        <v>5</v>
      </c>
      <c r="J15" s="72">
        <v>5</v>
      </c>
      <c r="K15" s="72">
        <v>15</v>
      </c>
      <c r="L15" s="72">
        <v>1</v>
      </c>
      <c r="M15" s="72">
        <v>0</v>
      </c>
      <c r="N15" s="73">
        <v>2</v>
      </c>
      <c r="O15" s="73">
        <f t="shared" si="0"/>
        <v>57</v>
      </c>
      <c r="P15" s="74">
        <f t="shared" si="1"/>
        <v>0.15616438356164383</v>
      </c>
    </row>
    <row r="16" spans="1:20" ht="24.95" customHeight="1" x14ac:dyDescent="0.35">
      <c r="A16" s="183" t="s">
        <v>17</v>
      </c>
      <c r="B16" s="88" t="s">
        <v>47</v>
      </c>
      <c r="C16" s="75">
        <v>0</v>
      </c>
      <c r="D16" s="75">
        <v>0</v>
      </c>
      <c r="E16" s="75">
        <v>0</v>
      </c>
      <c r="F16" s="75">
        <v>90000</v>
      </c>
      <c r="G16" s="75">
        <v>36000</v>
      </c>
      <c r="H16" s="75">
        <v>95000</v>
      </c>
      <c r="I16" s="75">
        <v>0</v>
      </c>
      <c r="J16" s="75">
        <v>40000</v>
      </c>
      <c r="K16" s="75">
        <v>66000</v>
      </c>
      <c r="L16" s="75">
        <v>34000</v>
      </c>
      <c r="M16" s="75">
        <v>0</v>
      </c>
      <c r="N16" s="76">
        <v>0</v>
      </c>
      <c r="O16" s="76">
        <f t="shared" si="0"/>
        <v>361000</v>
      </c>
      <c r="P16" s="77">
        <f t="shared" si="1"/>
        <v>989.04109589041093</v>
      </c>
    </row>
    <row r="17" spans="1:16" ht="24.95" customHeight="1" thickBot="1" x14ac:dyDescent="0.4">
      <c r="A17" s="184"/>
      <c r="B17" s="87" t="s">
        <v>46</v>
      </c>
      <c r="C17" s="72">
        <v>0</v>
      </c>
      <c r="D17" s="72">
        <v>0</v>
      </c>
      <c r="E17" s="72">
        <v>0</v>
      </c>
      <c r="F17" s="72">
        <v>2</v>
      </c>
      <c r="G17" s="72">
        <v>1</v>
      </c>
      <c r="H17" s="72">
        <v>2</v>
      </c>
      <c r="I17" s="72">
        <v>0</v>
      </c>
      <c r="J17" s="72">
        <v>1</v>
      </c>
      <c r="K17" s="72">
        <v>2</v>
      </c>
      <c r="L17" s="72">
        <v>1</v>
      </c>
      <c r="M17" s="72">
        <v>0</v>
      </c>
      <c r="N17" s="73">
        <v>0</v>
      </c>
      <c r="O17" s="73">
        <f t="shared" si="0"/>
        <v>9</v>
      </c>
      <c r="P17" s="74">
        <f t="shared" si="1"/>
        <v>2.4657534246575342E-2</v>
      </c>
    </row>
    <row r="18" spans="1:16" ht="24.95" customHeight="1" x14ac:dyDescent="0.35">
      <c r="A18" s="183" t="s">
        <v>18</v>
      </c>
      <c r="B18" s="88" t="s">
        <v>47</v>
      </c>
      <c r="C18" s="75">
        <v>194004</v>
      </c>
      <c r="D18" s="75">
        <v>131998</v>
      </c>
      <c r="E18" s="75">
        <v>282002</v>
      </c>
      <c r="F18" s="75">
        <v>0</v>
      </c>
      <c r="G18" s="75">
        <v>33000</v>
      </c>
      <c r="H18" s="75">
        <v>0</v>
      </c>
      <c r="I18" s="75">
        <v>40000</v>
      </c>
      <c r="J18" s="75">
        <v>40000</v>
      </c>
      <c r="K18" s="75">
        <v>40000</v>
      </c>
      <c r="L18" s="75">
        <v>0</v>
      </c>
      <c r="M18" s="75">
        <v>0</v>
      </c>
      <c r="N18" s="76">
        <v>0</v>
      </c>
      <c r="O18" s="76">
        <f t="shared" si="0"/>
        <v>761004</v>
      </c>
      <c r="P18" s="77">
        <f t="shared" si="1"/>
        <v>2084.9424657534246</v>
      </c>
    </row>
    <row r="19" spans="1:16" ht="24.95" customHeight="1" thickBot="1" x14ac:dyDescent="0.4">
      <c r="A19" s="184"/>
      <c r="B19" s="87" t="s">
        <v>46</v>
      </c>
      <c r="C19" s="72">
        <v>11</v>
      </c>
      <c r="D19" s="72">
        <v>9</v>
      </c>
      <c r="E19" s="72">
        <v>14</v>
      </c>
      <c r="F19" s="72">
        <v>0</v>
      </c>
      <c r="G19" s="72">
        <v>1</v>
      </c>
      <c r="H19" s="72">
        <v>0</v>
      </c>
      <c r="I19" s="72">
        <v>1</v>
      </c>
      <c r="J19" s="72">
        <v>1</v>
      </c>
      <c r="K19" s="72">
        <v>1</v>
      </c>
      <c r="L19" s="72">
        <v>0</v>
      </c>
      <c r="M19" s="72">
        <v>0</v>
      </c>
      <c r="N19" s="73">
        <v>0</v>
      </c>
      <c r="O19" s="73">
        <f t="shared" si="0"/>
        <v>38</v>
      </c>
      <c r="P19" s="74">
        <f t="shared" si="1"/>
        <v>0.10410958904109589</v>
      </c>
    </row>
    <row r="20" spans="1:16" ht="24.95" customHeight="1" x14ac:dyDescent="0.35">
      <c r="A20" s="183" t="s">
        <v>20</v>
      </c>
      <c r="B20" s="88" t="s">
        <v>47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33000</v>
      </c>
      <c r="J20" s="75">
        <v>0</v>
      </c>
      <c r="K20" s="75">
        <v>0</v>
      </c>
      <c r="L20" s="75">
        <v>114000</v>
      </c>
      <c r="M20" s="75">
        <v>0</v>
      </c>
      <c r="N20" s="76">
        <v>0</v>
      </c>
      <c r="O20" s="76">
        <f t="shared" si="0"/>
        <v>147000</v>
      </c>
      <c r="P20" s="77">
        <f t="shared" si="1"/>
        <v>402.73972602739724</v>
      </c>
    </row>
    <row r="21" spans="1:16" ht="24.95" customHeight="1" thickBot="1" x14ac:dyDescent="0.4">
      <c r="A21" s="184"/>
      <c r="B21" s="87" t="s">
        <v>46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1</v>
      </c>
      <c r="J21" s="72">
        <v>0</v>
      </c>
      <c r="K21" s="72">
        <v>0</v>
      </c>
      <c r="L21" s="72">
        <v>3</v>
      </c>
      <c r="M21" s="72">
        <v>0</v>
      </c>
      <c r="N21" s="73">
        <v>0</v>
      </c>
      <c r="O21" s="73">
        <f t="shared" si="0"/>
        <v>4</v>
      </c>
      <c r="P21" s="74">
        <f t="shared" si="1"/>
        <v>1.0958904109589041E-2</v>
      </c>
    </row>
    <row r="22" spans="1:16" ht="24.95" customHeight="1" x14ac:dyDescent="0.35">
      <c r="A22" s="183" t="s">
        <v>21</v>
      </c>
      <c r="B22" s="88" t="s">
        <v>47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40000</v>
      </c>
      <c r="J22" s="75">
        <v>0</v>
      </c>
      <c r="K22" s="75">
        <v>0</v>
      </c>
      <c r="L22" s="75">
        <v>0</v>
      </c>
      <c r="M22" s="75">
        <v>0</v>
      </c>
      <c r="N22" s="76">
        <v>0</v>
      </c>
      <c r="O22" s="76">
        <f t="shared" si="0"/>
        <v>40000</v>
      </c>
      <c r="P22" s="77">
        <f t="shared" si="1"/>
        <v>109.58904109589041</v>
      </c>
    </row>
    <row r="23" spans="1:16" ht="24.95" customHeight="1" thickBot="1" x14ac:dyDescent="0.4">
      <c r="A23" s="184"/>
      <c r="B23" s="87" t="s">
        <v>46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1</v>
      </c>
      <c r="J23" s="72">
        <v>0</v>
      </c>
      <c r="K23" s="72">
        <v>0</v>
      </c>
      <c r="L23" s="72">
        <v>0</v>
      </c>
      <c r="M23" s="72">
        <v>0</v>
      </c>
      <c r="N23" s="73">
        <v>0</v>
      </c>
      <c r="O23" s="73">
        <f t="shared" si="0"/>
        <v>1</v>
      </c>
      <c r="P23" s="74">
        <f t="shared" si="1"/>
        <v>2.7397260273972603E-3</v>
      </c>
    </row>
    <row r="24" spans="1:16" ht="24.95" customHeight="1" x14ac:dyDescent="0.35">
      <c r="A24" s="183" t="s">
        <v>22</v>
      </c>
      <c r="B24" s="88" t="s">
        <v>47</v>
      </c>
      <c r="C24" s="75">
        <v>146000</v>
      </c>
      <c r="D24" s="75">
        <v>0</v>
      </c>
      <c r="E24" s="75">
        <v>0</v>
      </c>
      <c r="F24" s="75">
        <v>34000</v>
      </c>
      <c r="G24" s="75">
        <v>148000</v>
      </c>
      <c r="H24" s="75">
        <v>0</v>
      </c>
      <c r="I24" s="75">
        <v>125000</v>
      </c>
      <c r="J24" s="75">
        <v>184000</v>
      </c>
      <c r="K24" s="75">
        <v>693957</v>
      </c>
      <c r="L24" s="75">
        <v>0</v>
      </c>
      <c r="M24" s="75">
        <v>0</v>
      </c>
      <c r="N24" s="75">
        <v>0</v>
      </c>
      <c r="O24" s="75">
        <f t="shared" si="0"/>
        <v>1330957</v>
      </c>
      <c r="P24" s="77">
        <f t="shared" si="1"/>
        <v>3646.4575342465755</v>
      </c>
    </row>
    <row r="25" spans="1:16" ht="24.95" customHeight="1" thickBot="1" x14ac:dyDescent="0.4">
      <c r="A25" s="184"/>
      <c r="B25" s="87" t="s">
        <v>46</v>
      </c>
      <c r="C25" s="72">
        <v>4</v>
      </c>
      <c r="D25" s="72">
        <v>0</v>
      </c>
      <c r="E25" s="72">
        <v>0</v>
      </c>
      <c r="F25" s="72">
        <v>1</v>
      </c>
      <c r="G25" s="72">
        <v>4</v>
      </c>
      <c r="H25" s="72">
        <v>0</v>
      </c>
      <c r="I25" s="72">
        <v>3</v>
      </c>
      <c r="J25" s="72">
        <v>5</v>
      </c>
      <c r="K25" s="72">
        <v>20</v>
      </c>
      <c r="L25" s="72">
        <v>0</v>
      </c>
      <c r="M25" s="72">
        <v>0</v>
      </c>
      <c r="N25" s="72">
        <v>0</v>
      </c>
      <c r="O25" s="72">
        <f t="shared" si="0"/>
        <v>37</v>
      </c>
      <c r="P25" s="74">
        <f t="shared" si="1"/>
        <v>0.10136986301369863</v>
      </c>
    </row>
    <row r="26" spans="1:16" ht="24.95" customHeight="1" x14ac:dyDescent="0.35">
      <c r="A26" s="183" t="s">
        <v>24</v>
      </c>
      <c r="B26" s="88" t="s">
        <v>47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33000</v>
      </c>
      <c r="K26" s="75">
        <v>0</v>
      </c>
      <c r="L26" s="75">
        <v>0</v>
      </c>
      <c r="M26" s="75">
        <v>0</v>
      </c>
      <c r="N26" s="75">
        <v>0</v>
      </c>
      <c r="O26" s="75">
        <f t="shared" si="0"/>
        <v>33000</v>
      </c>
      <c r="P26" s="77">
        <f t="shared" si="1"/>
        <v>90.410958904109592</v>
      </c>
    </row>
    <row r="27" spans="1:16" ht="24.95" customHeight="1" thickBot="1" x14ac:dyDescent="0.4">
      <c r="A27" s="184"/>
      <c r="B27" s="87" t="s">
        <v>46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1</v>
      </c>
      <c r="K27" s="72">
        <v>0</v>
      </c>
      <c r="L27" s="72">
        <v>0</v>
      </c>
      <c r="M27" s="72">
        <v>0</v>
      </c>
      <c r="N27" s="72">
        <v>0</v>
      </c>
      <c r="O27" s="72">
        <f t="shared" si="0"/>
        <v>1</v>
      </c>
      <c r="P27" s="74">
        <f t="shared" si="1"/>
        <v>2.7397260273972603E-3</v>
      </c>
    </row>
    <row r="28" spans="1:16" ht="24.95" customHeight="1" x14ac:dyDescent="0.35">
      <c r="A28" s="183" t="s">
        <v>26</v>
      </c>
      <c r="B28" s="88" t="s">
        <v>47</v>
      </c>
      <c r="C28" s="75">
        <v>394000</v>
      </c>
      <c r="D28" s="75">
        <v>456000</v>
      </c>
      <c r="E28" s="75">
        <v>2355000</v>
      </c>
      <c r="F28" s="75">
        <v>2043500</v>
      </c>
      <c r="G28" s="75">
        <v>656000</v>
      </c>
      <c r="H28" s="75">
        <v>155000</v>
      </c>
      <c r="I28" s="75">
        <v>128000</v>
      </c>
      <c r="J28" s="75">
        <v>492000</v>
      </c>
      <c r="K28" s="75">
        <v>491000</v>
      </c>
      <c r="L28" s="75">
        <v>80000</v>
      </c>
      <c r="M28" s="75">
        <v>0</v>
      </c>
      <c r="N28" s="75">
        <v>413000</v>
      </c>
      <c r="O28" s="75">
        <f t="shared" si="0"/>
        <v>7663500</v>
      </c>
      <c r="P28" s="77">
        <f t="shared" si="1"/>
        <v>20995.890410958906</v>
      </c>
    </row>
    <row r="29" spans="1:16" ht="24.95" customHeight="1" thickBot="1" x14ac:dyDescent="0.4">
      <c r="A29" s="184"/>
      <c r="B29" s="87" t="s">
        <v>46</v>
      </c>
      <c r="C29" s="72">
        <v>10</v>
      </c>
      <c r="D29" s="72">
        <v>11</v>
      </c>
      <c r="E29" s="72">
        <v>59</v>
      </c>
      <c r="F29" s="72">
        <v>49</v>
      </c>
      <c r="G29" s="72">
        <v>16</v>
      </c>
      <c r="H29" s="72">
        <v>4</v>
      </c>
      <c r="I29" s="72">
        <v>3</v>
      </c>
      <c r="J29" s="72">
        <v>12</v>
      </c>
      <c r="K29" s="72">
        <v>13</v>
      </c>
      <c r="L29" s="72">
        <v>2</v>
      </c>
      <c r="M29" s="72">
        <v>0</v>
      </c>
      <c r="N29" s="72">
        <v>10</v>
      </c>
      <c r="O29" s="72">
        <f t="shared" si="0"/>
        <v>189</v>
      </c>
      <c r="P29" s="74">
        <f t="shared" si="1"/>
        <v>0.51780821917808217</v>
      </c>
    </row>
    <row r="30" spans="1:16" ht="24.95" customHeight="1" x14ac:dyDescent="0.35">
      <c r="A30" s="183" t="s">
        <v>27</v>
      </c>
      <c r="B30" s="88" t="s">
        <v>47</v>
      </c>
      <c r="C30" s="75">
        <v>380997</v>
      </c>
      <c r="D30" s="75">
        <v>470010</v>
      </c>
      <c r="E30" s="75">
        <v>258000</v>
      </c>
      <c r="F30" s="75">
        <v>544937</v>
      </c>
      <c r="G30" s="75">
        <v>1014984</v>
      </c>
      <c r="H30" s="75">
        <v>1611822</v>
      </c>
      <c r="I30" s="75">
        <v>1507925</v>
      </c>
      <c r="J30" s="75">
        <v>2249448</v>
      </c>
      <c r="K30" s="75">
        <v>2353836</v>
      </c>
      <c r="L30" s="75">
        <v>907993</v>
      </c>
      <c r="M30" s="75">
        <v>619000</v>
      </c>
      <c r="N30" s="75">
        <v>875000</v>
      </c>
      <c r="O30" s="75">
        <f t="shared" si="0"/>
        <v>12793952</v>
      </c>
      <c r="P30" s="77">
        <f t="shared" si="1"/>
        <v>35051.923287671234</v>
      </c>
    </row>
    <row r="31" spans="1:16" ht="24.95" customHeight="1" thickBot="1" x14ac:dyDescent="0.4">
      <c r="A31" s="184"/>
      <c r="B31" s="87" t="s">
        <v>46</v>
      </c>
      <c r="C31" s="72">
        <v>10</v>
      </c>
      <c r="D31" s="72">
        <v>13</v>
      </c>
      <c r="E31" s="72">
        <v>6</v>
      </c>
      <c r="F31" s="72">
        <v>13</v>
      </c>
      <c r="G31" s="72">
        <v>27</v>
      </c>
      <c r="H31" s="72">
        <v>38</v>
      </c>
      <c r="I31" s="72">
        <v>37</v>
      </c>
      <c r="J31" s="72">
        <v>55</v>
      </c>
      <c r="K31" s="72">
        <v>55</v>
      </c>
      <c r="L31" s="72">
        <v>22</v>
      </c>
      <c r="M31" s="72">
        <v>15</v>
      </c>
      <c r="N31" s="72">
        <v>22</v>
      </c>
      <c r="O31" s="72">
        <f t="shared" si="0"/>
        <v>313</v>
      </c>
      <c r="P31" s="74">
        <f t="shared" si="1"/>
        <v>0.8575342465753425</v>
      </c>
    </row>
    <row r="32" spans="1:16" ht="24.95" customHeight="1" x14ac:dyDescent="0.35">
      <c r="A32" s="183" t="s">
        <v>28</v>
      </c>
      <c r="B32" s="88" t="s">
        <v>47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40000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f t="shared" si="0"/>
        <v>40000</v>
      </c>
      <c r="P32" s="77">
        <f t="shared" si="1"/>
        <v>109.58904109589041</v>
      </c>
    </row>
    <row r="33" spans="1:16" ht="24.95" customHeight="1" thickBot="1" x14ac:dyDescent="0.4">
      <c r="A33" s="184"/>
      <c r="B33" s="87" t="s">
        <v>46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1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f t="shared" si="0"/>
        <v>1</v>
      </c>
      <c r="P33" s="74">
        <f t="shared" si="1"/>
        <v>2.7397260273972603E-3</v>
      </c>
    </row>
    <row r="34" spans="1:16" ht="24.95" customHeight="1" x14ac:dyDescent="0.35">
      <c r="A34" s="183" t="s">
        <v>31</v>
      </c>
      <c r="B34" s="88" t="s">
        <v>47</v>
      </c>
      <c r="C34" s="75">
        <v>0</v>
      </c>
      <c r="D34" s="75">
        <v>0</v>
      </c>
      <c r="E34" s="75">
        <v>0</v>
      </c>
      <c r="F34" s="75">
        <v>0</v>
      </c>
      <c r="G34" s="75">
        <v>45000</v>
      </c>
      <c r="H34" s="75">
        <v>0</v>
      </c>
      <c r="I34" s="75">
        <v>198000</v>
      </c>
      <c r="J34" s="75">
        <v>99000</v>
      </c>
      <c r="K34" s="75">
        <v>0</v>
      </c>
      <c r="L34" s="75">
        <v>0</v>
      </c>
      <c r="M34" s="75">
        <v>0</v>
      </c>
      <c r="N34" s="75">
        <v>0</v>
      </c>
      <c r="O34" s="75">
        <f t="shared" ref="O34:O53" si="2">SUM(C34:N34)</f>
        <v>342000</v>
      </c>
      <c r="P34" s="77">
        <f t="shared" si="1"/>
        <v>936.98630136986299</v>
      </c>
    </row>
    <row r="35" spans="1:16" ht="24.95" customHeight="1" thickBot="1" x14ac:dyDescent="0.4">
      <c r="A35" s="184"/>
      <c r="B35" s="87" t="s">
        <v>46</v>
      </c>
      <c r="C35" s="72">
        <v>0</v>
      </c>
      <c r="D35" s="72">
        <v>0</v>
      </c>
      <c r="E35" s="72">
        <v>0</v>
      </c>
      <c r="F35" s="72">
        <v>0</v>
      </c>
      <c r="G35" s="72">
        <v>1</v>
      </c>
      <c r="H35" s="72">
        <v>0</v>
      </c>
      <c r="I35" s="72">
        <v>6</v>
      </c>
      <c r="J35" s="72">
        <v>3</v>
      </c>
      <c r="K35" s="72">
        <v>0</v>
      </c>
      <c r="L35" s="72">
        <v>0</v>
      </c>
      <c r="M35" s="72">
        <v>0</v>
      </c>
      <c r="N35" s="72">
        <v>0</v>
      </c>
      <c r="O35" s="72">
        <f t="shared" si="2"/>
        <v>10</v>
      </c>
      <c r="P35" s="74">
        <f t="shared" si="1"/>
        <v>2.7397260273972601E-2</v>
      </c>
    </row>
    <row r="36" spans="1:16" ht="24.95" customHeight="1" x14ac:dyDescent="0.35">
      <c r="A36" s="183" t="s">
        <v>32</v>
      </c>
      <c r="B36" s="88" t="s">
        <v>47</v>
      </c>
      <c r="C36" s="75">
        <v>35396328</v>
      </c>
      <c r="D36" s="75">
        <v>39744093</v>
      </c>
      <c r="E36" s="75">
        <v>28082292</v>
      </c>
      <c r="F36" s="75">
        <v>36675612</v>
      </c>
      <c r="G36" s="75">
        <v>31495776</v>
      </c>
      <c r="H36" s="75">
        <v>31882854</v>
      </c>
      <c r="I36" s="75">
        <v>32649632</v>
      </c>
      <c r="J36" s="75">
        <v>40468647</v>
      </c>
      <c r="K36" s="75">
        <v>37320535</v>
      </c>
      <c r="L36" s="75">
        <v>27417378</v>
      </c>
      <c r="M36" s="75">
        <v>44862572</v>
      </c>
      <c r="N36" s="75">
        <v>62361361</v>
      </c>
      <c r="O36" s="75">
        <f t="shared" si="2"/>
        <v>448357080</v>
      </c>
      <c r="P36" s="77">
        <f t="shared" si="1"/>
        <v>1228375.5616438356</v>
      </c>
    </row>
    <row r="37" spans="1:16" ht="24.95" customHeight="1" thickBot="1" x14ac:dyDescent="0.4">
      <c r="A37" s="184"/>
      <c r="B37" s="87" t="s">
        <v>46</v>
      </c>
      <c r="C37" s="72">
        <v>924</v>
      </c>
      <c r="D37" s="72">
        <v>1034</v>
      </c>
      <c r="E37" s="72">
        <v>747</v>
      </c>
      <c r="F37" s="72">
        <v>977</v>
      </c>
      <c r="G37" s="72">
        <v>941</v>
      </c>
      <c r="H37" s="72">
        <v>868</v>
      </c>
      <c r="I37" s="72">
        <v>952</v>
      </c>
      <c r="J37" s="72">
        <v>1118</v>
      </c>
      <c r="K37" s="72">
        <v>1007</v>
      </c>
      <c r="L37" s="72">
        <v>744</v>
      </c>
      <c r="M37" s="72">
        <v>1165</v>
      </c>
      <c r="N37" s="72">
        <v>1657</v>
      </c>
      <c r="O37" s="72">
        <f t="shared" si="2"/>
        <v>12134</v>
      </c>
      <c r="P37" s="74">
        <f t="shared" si="1"/>
        <v>33.243835616438353</v>
      </c>
    </row>
    <row r="38" spans="1:16" ht="24.95" customHeight="1" x14ac:dyDescent="0.35">
      <c r="A38" s="183" t="s">
        <v>34</v>
      </c>
      <c r="B38" s="88" t="s">
        <v>47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40000</v>
      </c>
      <c r="J38" s="75">
        <v>190900</v>
      </c>
      <c r="K38" s="75">
        <v>0</v>
      </c>
      <c r="L38" s="75">
        <v>165000</v>
      </c>
      <c r="M38" s="75">
        <v>0</v>
      </c>
      <c r="N38" s="75">
        <v>0</v>
      </c>
      <c r="O38" s="75">
        <f t="shared" si="2"/>
        <v>395900</v>
      </c>
      <c r="P38" s="77">
        <f t="shared" si="1"/>
        <v>1084.6575342465753</v>
      </c>
    </row>
    <row r="39" spans="1:16" ht="24.95" customHeight="1" thickBot="1" x14ac:dyDescent="0.4">
      <c r="A39" s="184"/>
      <c r="B39" s="87" t="s">
        <v>46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1</v>
      </c>
      <c r="J39" s="72">
        <v>5</v>
      </c>
      <c r="K39" s="72">
        <v>0</v>
      </c>
      <c r="L39" s="72">
        <v>4</v>
      </c>
      <c r="M39" s="72">
        <v>0</v>
      </c>
      <c r="N39" s="72">
        <v>0</v>
      </c>
      <c r="O39" s="72">
        <f t="shared" si="2"/>
        <v>10</v>
      </c>
      <c r="P39" s="74">
        <f t="shared" si="1"/>
        <v>2.7397260273972601E-2</v>
      </c>
    </row>
    <row r="40" spans="1:16" ht="24.95" customHeight="1" x14ac:dyDescent="0.35">
      <c r="A40" s="183" t="s">
        <v>35</v>
      </c>
      <c r="B40" s="88" t="s">
        <v>47</v>
      </c>
      <c r="C40" s="75">
        <v>126000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869000</v>
      </c>
      <c r="J40" s="75">
        <v>666000</v>
      </c>
      <c r="K40" s="75">
        <v>0</v>
      </c>
      <c r="L40" s="75">
        <v>144500</v>
      </c>
      <c r="M40" s="75">
        <v>0</v>
      </c>
      <c r="N40" s="75">
        <v>33000</v>
      </c>
      <c r="O40" s="75">
        <f t="shared" si="2"/>
        <v>1838500</v>
      </c>
      <c r="P40" s="77">
        <f t="shared" si="1"/>
        <v>5036.9863013698632</v>
      </c>
    </row>
    <row r="41" spans="1:16" ht="24.95" customHeight="1" thickBot="1" x14ac:dyDescent="0.4">
      <c r="A41" s="184"/>
      <c r="B41" s="87" t="s">
        <v>46</v>
      </c>
      <c r="C41" s="72">
        <v>3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45</v>
      </c>
      <c r="J41" s="72">
        <v>30</v>
      </c>
      <c r="K41" s="72">
        <v>0</v>
      </c>
      <c r="L41" s="72">
        <v>8</v>
      </c>
      <c r="M41" s="72">
        <v>0</v>
      </c>
      <c r="N41" s="72">
        <v>1</v>
      </c>
      <c r="O41" s="72">
        <f t="shared" si="2"/>
        <v>87</v>
      </c>
      <c r="P41" s="74">
        <f t="shared" si="1"/>
        <v>0.23835616438356164</v>
      </c>
    </row>
    <row r="42" spans="1:16" ht="24.95" customHeight="1" x14ac:dyDescent="0.35">
      <c r="A42" s="183" t="s">
        <v>36</v>
      </c>
      <c r="B42" s="88" t="s">
        <v>47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110000</v>
      </c>
      <c r="J42" s="75">
        <v>78000</v>
      </c>
      <c r="K42" s="75">
        <v>0</v>
      </c>
      <c r="L42" s="75">
        <v>33000</v>
      </c>
      <c r="M42" s="75">
        <v>0</v>
      </c>
      <c r="N42" s="75">
        <v>0</v>
      </c>
      <c r="O42" s="75">
        <f t="shared" si="2"/>
        <v>221000</v>
      </c>
      <c r="P42" s="77">
        <f t="shared" si="1"/>
        <v>605.47945205479448</v>
      </c>
    </row>
    <row r="43" spans="1:16" ht="24.95" customHeight="1" thickBot="1" x14ac:dyDescent="0.4">
      <c r="A43" s="184"/>
      <c r="B43" s="87" t="s">
        <v>46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6</v>
      </c>
      <c r="J43" s="72">
        <v>2</v>
      </c>
      <c r="K43" s="72">
        <v>0</v>
      </c>
      <c r="L43" s="72">
        <v>1</v>
      </c>
      <c r="M43" s="72">
        <v>0</v>
      </c>
      <c r="N43" s="72">
        <v>0</v>
      </c>
      <c r="O43" s="72">
        <f t="shared" si="2"/>
        <v>9</v>
      </c>
      <c r="P43" s="74">
        <f t="shared" si="1"/>
        <v>2.4657534246575342E-2</v>
      </c>
    </row>
    <row r="44" spans="1:16" ht="24.95" customHeight="1" x14ac:dyDescent="0.35">
      <c r="A44" s="183" t="s">
        <v>37</v>
      </c>
      <c r="B44" s="88" t="s">
        <v>47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184500</v>
      </c>
      <c r="J44" s="75">
        <v>149000</v>
      </c>
      <c r="K44" s="75">
        <v>0</v>
      </c>
      <c r="L44" s="75">
        <v>0</v>
      </c>
      <c r="M44" s="75">
        <v>0</v>
      </c>
      <c r="N44" s="75">
        <v>0</v>
      </c>
      <c r="O44" s="75">
        <f t="shared" si="2"/>
        <v>333500</v>
      </c>
      <c r="P44" s="77">
        <f t="shared" si="1"/>
        <v>913.69863013698625</v>
      </c>
    </row>
    <row r="45" spans="1:16" ht="24.95" customHeight="1" thickBot="1" x14ac:dyDescent="0.4">
      <c r="A45" s="184"/>
      <c r="B45" s="87" t="s">
        <v>46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7</v>
      </c>
      <c r="J45" s="72">
        <v>6</v>
      </c>
      <c r="K45" s="72">
        <v>0</v>
      </c>
      <c r="L45" s="72">
        <v>0</v>
      </c>
      <c r="M45" s="72">
        <v>0</v>
      </c>
      <c r="N45" s="72">
        <v>0</v>
      </c>
      <c r="O45" s="72">
        <f t="shared" si="2"/>
        <v>13</v>
      </c>
      <c r="P45" s="74">
        <f t="shared" si="1"/>
        <v>3.5616438356164383E-2</v>
      </c>
    </row>
    <row r="46" spans="1:16" ht="24.95" customHeight="1" x14ac:dyDescent="0.35">
      <c r="A46" s="183" t="s">
        <v>38</v>
      </c>
      <c r="B46" s="88" t="s">
        <v>47</v>
      </c>
      <c r="C46" s="75">
        <v>90000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817000</v>
      </c>
      <c r="J46" s="75">
        <v>950000</v>
      </c>
      <c r="K46" s="75">
        <v>0</v>
      </c>
      <c r="L46" s="75">
        <v>29000</v>
      </c>
      <c r="M46" s="75">
        <v>0</v>
      </c>
      <c r="N46" s="75">
        <v>0</v>
      </c>
      <c r="O46" s="75">
        <f t="shared" si="2"/>
        <v>1886000</v>
      </c>
      <c r="P46" s="77">
        <f t="shared" si="1"/>
        <v>5167.1232876712329</v>
      </c>
    </row>
    <row r="47" spans="1:16" ht="24.95" customHeight="1" thickBot="1" x14ac:dyDescent="0.4">
      <c r="A47" s="184"/>
      <c r="B47" s="87" t="s">
        <v>46</v>
      </c>
      <c r="C47" s="72">
        <v>2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29</v>
      </c>
      <c r="J47" s="72">
        <v>30</v>
      </c>
      <c r="K47" s="72">
        <v>0</v>
      </c>
      <c r="L47" s="72">
        <v>2</v>
      </c>
      <c r="M47" s="72">
        <v>0</v>
      </c>
      <c r="N47" s="72">
        <v>0</v>
      </c>
      <c r="O47" s="72">
        <f t="shared" si="2"/>
        <v>63</v>
      </c>
      <c r="P47" s="74">
        <f t="shared" si="1"/>
        <v>0.17260273972602741</v>
      </c>
    </row>
    <row r="48" spans="1:16" ht="24.95" customHeight="1" x14ac:dyDescent="0.35">
      <c r="A48" s="183" t="s">
        <v>39</v>
      </c>
      <c r="B48" s="88" t="s">
        <v>47</v>
      </c>
      <c r="C48" s="75">
        <v>0</v>
      </c>
      <c r="D48" s="75">
        <v>0</v>
      </c>
      <c r="E48" s="75">
        <v>0</v>
      </c>
      <c r="F48" s="75">
        <v>143282</v>
      </c>
      <c r="G48" s="75">
        <v>0</v>
      </c>
      <c r="H48" s="75">
        <v>0</v>
      </c>
      <c r="I48" s="75">
        <v>50000</v>
      </c>
      <c r="J48" s="75">
        <v>20000</v>
      </c>
      <c r="K48" s="75">
        <v>0</v>
      </c>
      <c r="L48" s="75">
        <v>0</v>
      </c>
      <c r="M48" s="75">
        <v>0</v>
      </c>
      <c r="N48" s="75">
        <v>0</v>
      </c>
      <c r="O48" s="75">
        <f t="shared" si="2"/>
        <v>213282</v>
      </c>
      <c r="P48" s="77">
        <f t="shared" si="1"/>
        <v>584.33424657534249</v>
      </c>
    </row>
    <row r="49" spans="1:16" ht="24.95" customHeight="1" thickBot="1" x14ac:dyDescent="0.4">
      <c r="A49" s="184"/>
      <c r="B49" s="87" t="s">
        <v>46</v>
      </c>
      <c r="C49" s="72">
        <v>0</v>
      </c>
      <c r="D49" s="72">
        <v>0</v>
      </c>
      <c r="E49" s="72">
        <v>0</v>
      </c>
      <c r="F49" s="72">
        <v>4</v>
      </c>
      <c r="G49" s="72">
        <v>0</v>
      </c>
      <c r="H49" s="72">
        <v>0</v>
      </c>
      <c r="I49" s="72">
        <v>1</v>
      </c>
      <c r="J49" s="72">
        <v>1</v>
      </c>
      <c r="K49" s="72">
        <v>0</v>
      </c>
      <c r="L49" s="72">
        <v>0</v>
      </c>
      <c r="M49" s="72">
        <v>0</v>
      </c>
      <c r="N49" s="72">
        <v>0</v>
      </c>
      <c r="O49" s="72">
        <f t="shared" si="2"/>
        <v>6</v>
      </c>
      <c r="P49" s="74">
        <f t="shared" si="1"/>
        <v>1.643835616438356E-2</v>
      </c>
    </row>
    <row r="50" spans="1:16" ht="24.95" customHeight="1" x14ac:dyDescent="0.35">
      <c r="A50" s="183" t="s">
        <v>40</v>
      </c>
      <c r="B50" s="88" t="s">
        <v>47</v>
      </c>
      <c r="C50" s="75">
        <v>1035996</v>
      </c>
      <c r="D50" s="75">
        <v>641002</v>
      </c>
      <c r="E50" s="75">
        <v>1032000</v>
      </c>
      <c r="F50" s="75">
        <v>427991</v>
      </c>
      <c r="G50" s="75">
        <v>1698984</v>
      </c>
      <c r="H50" s="75">
        <v>1301543</v>
      </c>
      <c r="I50" s="75">
        <v>926191</v>
      </c>
      <c r="J50" s="75">
        <v>1306982</v>
      </c>
      <c r="K50" s="75">
        <v>1588984</v>
      </c>
      <c r="L50" s="75">
        <v>654388</v>
      </c>
      <c r="M50" s="75">
        <v>4977002</v>
      </c>
      <c r="N50" s="75">
        <v>5083748</v>
      </c>
      <c r="O50" s="75">
        <f t="shared" si="2"/>
        <v>20674811</v>
      </c>
      <c r="P50" s="77">
        <f t="shared" si="1"/>
        <v>56643.317808219181</v>
      </c>
    </row>
    <row r="51" spans="1:16" ht="24.95" customHeight="1" thickBot="1" x14ac:dyDescent="0.4">
      <c r="A51" s="184"/>
      <c r="B51" s="87" t="s">
        <v>46</v>
      </c>
      <c r="C51" s="72">
        <v>25</v>
      </c>
      <c r="D51" s="72">
        <v>16</v>
      </c>
      <c r="E51" s="72">
        <v>26</v>
      </c>
      <c r="F51" s="72">
        <v>11</v>
      </c>
      <c r="G51" s="72">
        <v>43</v>
      </c>
      <c r="H51" s="72">
        <v>32</v>
      </c>
      <c r="I51" s="72">
        <v>24</v>
      </c>
      <c r="J51" s="72">
        <v>32</v>
      </c>
      <c r="K51" s="72">
        <v>39</v>
      </c>
      <c r="L51" s="72">
        <v>17</v>
      </c>
      <c r="M51" s="72">
        <v>120</v>
      </c>
      <c r="N51" s="72">
        <v>128</v>
      </c>
      <c r="O51" s="72">
        <f t="shared" si="2"/>
        <v>513</v>
      </c>
      <c r="P51" s="74">
        <f t="shared" si="1"/>
        <v>1.4054794520547946</v>
      </c>
    </row>
    <row r="52" spans="1:16" ht="24.95" customHeight="1" x14ac:dyDescent="0.35">
      <c r="A52" s="183" t="s">
        <v>41</v>
      </c>
      <c r="B52" s="88" t="s">
        <v>47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113000</v>
      </c>
      <c r="J52" s="75">
        <v>190000</v>
      </c>
      <c r="K52" s="75">
        <v>393000</v>
      </c>
      <c r="L52" s="75">
        <v>0</v>
      </c>
      <c r="M52" s="75">
        <v>0</v>
      </c>
      <c r="N52" s="75">
        <v>0</v>
      </c>
      <c r="O52" s="75">
        <f t="shared" si="2"/>
        <v>696000</v>
      </c>
      <c r="P52" s="77">
        <f t="shared" si="1"/>
        <v>1906.8493150684931</v>
      </c>
    </row>
    <row r="53" spans="1:16" ht="24.95" customHeight="1" thickBot="1" x14ac:dyDescent="0.4">
      <c r="A53" s="184"/>
      <c r="B53" s="87" t="s">
        <v>46</v>
      </c>
      <c r="C53" s="72">
        <v>0</v>
      </c>
      <c r="D53" s="72">
        <v>0</v>
      </c>
      <c r="E53" s="72">
        <v>0</v>
      </c>
      <c r="F53" s="72">
        <v>0</v>
      </c>
      <c r="G53" s="72">
        <v>0</v>
      </c>
      <c r="H53" s="72">
        <v>0</v>
      </c>
      <c r="I53" s="72">
        <v>3</v>
      </c>
      <c r="J53" s="72">
        <v>4</v>
      </c>
      <c r="K53" s="72">
        <v>9</v>
      </c>
      <c r="L53" s="72">
        <v>0</v>
      </c>
      <c r="M53" s="72">
        <v>0</v>
      </c>
      <c r="N53" s="72">
        <v>0</v>
      </c>
      <c r="O53" s="72">
        <f t="shared" si="2"/>
        <v>16</v>
      </c>
      <c r="P53" s="74">
        <f t="shared" si="1"/>
        <v>4.3835616438356165E-2</v>
      </c>
    </row>
    <row r="54" spans="1:16" ht="24.95" customHeight="1" x14ac:dyDescent="0.35">
      <c r="A54" s="183" t="s">
        <v>2</v>
      </c>
      <c r="B54" s="88" t="s">
        <v>47</v>
      </c>
      <c r="C54" s="75">
        <v>4446720</v>
      </c>
      <c r="D54" s="75">
        <v>2960508</v>
      </c>
      <c r="E54" s="75">
        <v>929999</v>
      </c>
      <c r="F54" s="75">
        <v>2157001</v>
      </c>
      <c r="G54" s="75">
        <v>5207786</v>
      </c>
      <c r="H54" s="75">
        <v>7434781</v>
      </c>
      <c r="I54" s="75">
        <v>5384929</v>
      </c>
      <c r="J54" s="75">
        <v>7031394</v>
      </c>
      <c r="K54" s="75">
        <v>5557576</v>
      </c>
      <c r="L54" s="75">
        <v>1694971</v>
      </c>
      <c r="M54" s="75">
        <v>4130000</v>
      </c>
      <c r="N54" s="75">
        <v>3688001</v>
      </c>
      <c r="O54" s="75">
        <f>SUM(C54:N54)</f>
        <v>50623666</v>
      </c>
      <c r="P54" s="77">
        <f>O54/365</f>
        <v>138694.97534246574</v>
      </c>
    </row>
    <row r="55" spans="1:16" ht="24.95" customHeight="1" thickBot="1" x14ac:dyDescent="0.4">
      <c r="A55" s="184"/>
      <c r="B55" s="87" t="s">
        <v>46</v>
      </c>
      <c r="C55" s="72">
        <v>101</v>
      </c>
      <c r="D55" s="72">
        <v>69</v>
      </c>
      <c r="E55" s="72">
        <v>20</v>
      </c>
      <c r="F55" s="72">
        <v>56</v>
      </c>
      <c r="G55" s="72">
        <v>125</v>
      </c>
      <c r="H55" s="72">
        <v>178</v>
      </c>
      <c r="I55" s="72">
        <v>130</v>
      </c>
      <c r="J55" s="72">
        <v>174</v>
      </c>
      <c r="K55" s="72">
        <v>133</v>
      </c>
      <c r="L55" s="72">
        <v>41</v>
      </c>
      <c r="M55" s="72">
        <v>105</v>
      </c>
      <c r="N55" s="72">
        <v>88</v>
      </c>
      <c r="O55" s="72">
        <f>SUM(C55:N55)</f>
        <v>1220</v>
      </c>
      <c r="P55" s="74">
        <f>O55/365</f>
        <v>3.3424657534246576</v>
      </c>
    </row>
    <row r="56" spans="1:16" ht="24.95" customHeight="1" thickBot="1" x14ac:dyDescent="0.4">
      <c r="A56" s="186" t="s">
        <v>3</v>
      </c>
      <c r="B56" s="89" t="s">
        <v>47</v>
      </c>
      <c r="C56" s="101">
        <f>SUM(C4,C54,C52,C50,C48,C46,C44,C42,C40,C38,C36,C34,C32,C30,C28,C26,C24,C22,C20,C18,C16,C14,C12,C10,C8,C6)</f>
        <v>42555045</v>
      </c>
      <c r="D56" s="101">
        <f t="shared" ref="D56:O56" si="3">SUM(D4,D54,D52,D50,D48,D46,D44,D42,D40,D38,D36,D34,D32,D30,D28,D26,D24,D22,D20,D18,D16,D14,D12,D10,D8,D6)</f>
        <v>44603611</v>
      </c>
      <c r="E56" s="101">
        <f t="shared" si="3"/>
        <v>33582293</v>
      </c>
      <c r="F56" s="101">
        <f t="shared" si="3"/>
        <v>42576323</v>
      </c>
      <c r="G56" s="101">
        <f t="shared" si="3"/>
        <v>40988530</v>
      </c>
      <c r="H56" s="101">
        <f t="shared" si="3"/>
        <v>43026009</v>
      </c>
      <c r="I56" s="101">
        <f t="shared" si="3"/>
        <v>43556177</v>
      </c>
      <c r="J56" s="101">
        <f t="shared" si="3"/>
        <v>54691371</v>
      </c>
      <c r="K56" s="101">
        <f t="shared" si="3"/>
        <v>50132888</v>
      </c>
      <c r="L56" s="101">
        <f t="shared" si="3"/>
        <v>31767230</v>
      </c>
      <c r="M56" s="101">
        <f t="shared" si="3"/>
        <v>54588574</v>
      </c>
      <c r="N56" s="101">
        <f t="shared" si="3"/>
        <v>72539110</v>
      </c>
      <c r="O56" s="101">
        <f t="shared" si="3"/>
        <v>554607161</v>
      </c>
      <c r="P56" s="101">
        <f>O56/365</f>
        <v>1519471.6739726027</v>
      </c>
    </row>
    <row r="57" spans="1:16" ht="24.95" customHeight="1" thickBot="1" x14ac:dyDescent="0.4">
      <c r="A57" s="187"/>
      <c r="B57" s="89" t="s">
        <v>46</v>
      </c>
      <c r="C57" s="102">
        <f>SUM(C5,C7,C9,C11,C13,C15,C17,C19,C21,C23,C25,C27,C29,C31,C33,C35,C37,C39,C41,C43,C45,C47,C49,C51,C53,C55)</f>
        <v>1097</v>
      </c>
      <c r="D57" s="102">
        <f t="shared" ref="D57:O57" si="4">SUM(D5,D7,D9,D11,D13,D15,D17,D19,D21,D23,D25,D27,D29,D31,D33,D35,D37,D39,D41,D43,D45,D47,D49,D51,D53,D55)</f>
        <v>1157</v>
      </c>
      <c r="E57" s="102">
        <f t="shared" si="4"/>
        <v>886</v>
      </c>
      <c r="F57" s="102">
        <f t="shared" si="4"/>
        <v>1123</v>
      </c>
      <c r="G57" s="102">
        <f t="shared" si="4"/>
        <v>1175</v>
      </c>
      <c r="H57" s="102">
        <f t="shared" si="4"/>
        <v>1135</v>
      </c>
      <c r="I57" s="102">
        <f t="shared" si="4"/>
        <v>1258</v>
      </c>
      <c r="J57" s="102">
        <f t="shared" si="4"/>
        <v>1492</v>
      </c>
      <c r="K57" s="102">
        <f t="shared" si="4"/>
        <v>1313</v>
      </c>
      <c r="L57" s="102">
        <f t="shared" si="4"/>
        <v>856</v>
      </c>
      <c r="M57" s="102">
        <f t="shared" si="4"/>
        <v>1405</v>
      </c>
      <c r="N57" s="102">
        <f t="shared" si="4"/>
        <v>1908</v>
      </c>
      <c r="O57" s="102">
        <f t="shared" si="4"/>
        <v>14805</v>
      </c>
      <c r="P57" s="102">
        <f>O57/365</f>
        <v>40.561643835616437</v>
      </c>
    </row>
    <row r="58" spans="1:16" ht="14.25" customHeight="1" x14ac:dyDescent="0.25">
      <c r="A58" s="51"/>
      <c r="B58" s="46"/>
      <c r="C58" s="46"/>
      <c r="D58" s="46"/>
      <c r="E58" s="46"/>
      <c r="F58" s="46"/>
      <c r="K58" s="46"/>
      <c r="P58" s="46"/>
    </row>
    <row r="59" spans="1:16" ht="12" customHeight="1" x14ac:dyDescent="0.25">
      <c r="A59" s="43"/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6"/>
      <c r="P59" s="46"/>
    </row>
    <row r="60" spans="1:16" ht="20.25" customHeight="1" x14ac:dyDescent="0.3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0"/>
      <c r="O60" s="50"/>
      <c r="P60" s="50"/>
    </row>
    <row r="61" spans="1:16" ht="12" customHeight="1" x14ac:dyDescent="0.3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0"/>
      <c r="P61" s="50"/>
    </row>
    <row r="62" spans="1:16" ht="12" customHeight="1" x14ac:dyDescent="0.3">
      <c r="A62" s="48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  <c r="P62" s="50"/>
    </row>
    <row r="63" spans="1:16" ht="12" customHeight="1" x14ac:dyDescent="0.3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0"/>
      <c r="P63" s="50"/>
    </row>
    <row r="64" spans="1:16" ht="12" customHeight="1" x14ac:dyDescent="0.3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0"/>
      <c r="P64" s="50"/>
    </row>
    <row r="65" spans="1:16" ht="19.5" customHeight="1" x14ac:dyDescent="0.3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1:16" ht="12" customHeight="1" x14ac:dyDescent="0.3">
      <c r="A66" s="48"/>
      <c r="B66" s="49"/>
      <c r="C66" s="49"/>
      <c r="D66" s="49"/>
      <c r="E66" s="49"/>
      <c r="F66" s="49"/>
      <c r="G66" s="50"/>
      <c r="H66" s="50"/>
      <c r="I66" s="50"/>
      <c r="J66" s="50"/>
      <c r="K66" s="49"/>
      <c r="L66" s="50"/>
      <c r="M66" s="50"/>
      <c r="N66" s="50"/>
      <c r="O66" s="50"/>
      <c r="P66" s="49"/>
    </row>
    <row r="67" spans="1:16" x14ac:dyDescent="0.25">
      <c r="A67" s="46"/>
      <c r="B67" s="46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</row>
    <row r="71" spans="1:16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6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6" spans="1:16" x14ac:dyDescent="0.25">
      <c r="N76" s="26"/>
      <c r="O76" s="26"/>
    </row>
    <row r="77" spans="1:16" x14ac:dyDescent="0.25">
      <c r="N77" s="26"/>
      <c r="O77" s="26"/>
    </row>
  </sheetData>
  <mergeCells count="29">
    <mergeCell ref="A56:A57"/>
    <mergeCell ref="A22:A23"/>
    <mergeCell ref="A24:A25"/>
    <mergeCell ref="A54:A55"/>
    <mergeCell ref="A26:A27"/>
    <mergeCell ref="A48:A49"/>
    <mergeCell ref="A50:A51"/>
    <mergeCell ref="A52:A53"/>
    <mergeCell ref="C2:P2"/>
    <mergeCell ref="B1:P1"/>
    <mergeCell ref="A38:A39"/>
    <mergeCell ref="A40:A41"/>
    <mergeCell ref="A42:A43"/>
    <mergeCell ref="A20:A21"/>
    <mergeCell ref="A4:A5"/>
    <mergeCell ref="A6:A7"/>
    <mergeCell ref="A8:A9"/>
    <mergeCell ref="A10:A11"/>
    <mergeCell ref="A12:A13"/>
    <mergeCell ref="A14:A15"/>
    <mergeCell ref="A16:A17"/>
    <mergeCell ref="A18:A19"/>
    <mergeCell ref="A44:A45"/>
    <mergeCell ref="A46:A47"/>
    <mergeCell ref="A28:A29"/>
    <mergeCell ref="A30:A31"/>
    <mergeCell ref="A32:A33"/>
    <mergeCell ref="A34:A35"/>
    <mergeCell ref="A36:A37"/>
  </mergeCells>
  <pageMargins left="0.39370078740157483" right="0.23622047244094491" top="0.15748031496062992" bottom="0.35433070866141736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view="pageBreakPreview" zoomScale="96" zoomScaleSheetLayoutView="96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A60" sqref="A60:XFD73"/>
    </sheetView>
  </sheetViews>
  <sheetFormatPr defaultColWidth="9.140625" defaultRowHeight="15" x14ac:dyDescent="0.25"/>
  <cols>
    <col min="1" max="2" width="15.85546875" style="78" customWidth="1"/>
    <col min="3" max="3" width="16.28515625" style="78" customWidth="1"/>
    <col min="4" max="6" width="14" style="78" customWidth="1"/>
    <col min="7" max="7" width="16.28515625" style="78" customWidth="1"/>
    <col min="8" max="8" width="16.7109375" style="78" customWidth="1"/>
    <col min="9" max="9" width="16.28515625" style="78" customWidth="1"/>
    <col min="10" max="10" width="14.7109375" style="78" customWidth="1"/>
    <col min="11" max="11" width="16" style="78" customWidth="1"/>
    <col min="12" max="12" width="14.42578125" style="78" customWidth="1"/>
    <col min="13" max="13" width="16.42578125" style="78" customWidth="1"/>
    <col min="14" max="14" width="15.7109375" style="78" customWidth="1"/>
    <col min="15" max="15" width="18.140625" style="78" customWidth="1"/>
    <col min="16" max="16" width="19.85546875" style="78" customWidth="1"/>
    <col min="17" max="16384" width="9.140625" style="78"/>
  </cols>
  <sheetData>
    <row r="1" spans="1:20" ht="33.75" x14ac:dyDescent="0.5"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79"/>
      <c r="O1" s="79"/>
      <c r="P1" s="79"/>
      <c r="Q1" s="79"/>
      <c r="R1" s="79"/>
      <c r="S1" s="79"/>
    </row>
    <row r="2" spans="1:20" ht="19.5" thickBot="1" x14ac:dyDescent="0.35">
      <c r="C2" s="188" t="s">
        <v>75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80"/>
      <c r="R2" s="80"/>
      <c r="S2" s="80"/>
      <c r="T2" s="80"/>
    </row>
    <row r="3" spans="1:20" ht="24.95" customHeight="1" thickBot="1" x14ac:dyDescent="0.3">
      <c r="A3" s="103" t="s">
        <v>1</v>
      </c>
      <c r="B3" s="127" t="s">
        <v>74</v>
      </c>
      <c r="C3" s="104" t="s">
        <v>48</v>
      </c>
      <c r="D3" s="104" t="s">
        <v>49</v>
      </c>
      <c r="E3" s="104" t="s">
        <v>50</v>
      </c>
      <c r="F3" s="104" t="s">
        <v>51</v>
      </c>
      <c r="G3" s="104" t="s">
        <v>52</v>
      </c>
      <c r="H3" s="104" t="s">
        <v>53</v>
      </c>
      <c r="I3" s="104" t="s">
        <v>54</v>
      </c>
      <c r="J3" s="104" t="s">
        <v>55</v>
      </c>
      <c r="K3" s="104" t="s">
        <v>56</v>
      </c>
      <c r="L3" s="104" t="s">
        <v>57</v>
      </c>
      <c r="M3" s="104" t="s">
        <v>58</v>
      </c>
      <c r="N3" s="128" t="s">
        <v>59</v>
      </c>
      <c r="O3" s="129" t="s">
        <v>60</v>
      </c>
      <c r="P3" s="105" t="s">
        <v>61</v>
      </c>
    </row>
    <row r="4" spans="1:20" ht="24.95" customHeight="1" x14ac:dyDescent="0.35">
      <c r="A4" s="183" t="s">
        <v>9</v>
      </c>
      <c r="B4" s="88" t="s">
        <v>47</v>
      </c>
      <c r="C4" s="75">
        <v>1155248</v>
      </c>
      <c r="D4" s="75">
        <v>3834376</v>
      </c>
      <c r="E4" s="75">
        <v>1312000</v>
      </c>
      <c r="F4" s="75">
        <v>688032</v>
      </c>
      <c r="G4" s="75">
        <v>528000</v>
      </c>
      <c r="H4" s="75">
        <v>327002</v>
      </c>
      <c r="I4" s="75">
        <v>132000</v>
      </c>
      <c r="J4" s="75">
        <v>594002</v>
      </c>
      <c r="K4" s="75">
        <v>198000</v>
      </c>
      <c r="L4" s="75">
        <v>1056055</v>
      </c>
      <c r="M4" s="75">
        <v>2047058</v>
      </c>
      <c r="N4" s="91">
        <v>2115302</v>
      </c>
      <c r="O4" s="96">
        <f t="shared" ref="O4:O33" si="0">SUM(C4:N4)</f>
        <v>13987075</v>
      </c>
      <c r="P4" s="77">
        <f>O4/365</f>
        <v>38320.753424657538</v>
      </c>
    </row>
    <row r="5" spans="1:20" ht="24.95" customHeight="1" thickBot="1" x14ac:dyDescent="0.4">
      <c r="A5" s="184"/>
      <c r="B5" s="87" t="s">
        <v>46</v>
      </c>
      <c r="C5" s="72">
        <v>35</v>
      </c>
      <c r="D5" s="72">
        <v>112</v>
      </c>
      <c r="E5" s="72">
        <v>35</v>
      </c>
      <c r="F5" s="72">
        <v>21</v>
      </c>
      <c r="G5" s="72">
        <v>16</v>
      </c>
      <c r="H5" s="72">
        <v>10</v>
      </c>
      <c r="I5" s="72">
        <v>4</v>
      </c>
      <c r="J5" s="72">
        <v>18</v>
      </c>
      <c r="K5" s="72">
        <v>6</v>
      </c>
      <c r="L5" s="72">
        <v>32</v>
      </c>
      <c r="M5" s="72">
        <v>62</v>
      </c>
      <c r="N5" s="90">
        <v>64</v>
      </c>
      <c r="O5" s="95">
        <f t="shared" si="0"/>
        <v>415</v>
      </c>
      <c r="P5" s="74">
        <f t="shared" ref="P5:P53" si="1">O5/365</f>
        <v>1.1369863013698631</v>
      </c>
    </row>
    <row r="6" spans="1:20" ht="24.95" customHeight="1" x14ac:dyDescent="0.35">
      <c r="A6" s="183" t="s">
        <v>10</v>
      </c>
      <c r="B6" s="88" t="s">
        <v>47</v>
      </c>
      <c r="C6" s="75">
        <v>66002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33000</v>
      </c>
      <c r="J6" s="75">
        <v>0</v>
      </c>
      <c r="K6" s="75">
        <v>0</v>
      </c>
      <c r="L6" s="75">
        <v>0</v>
      </c>
      <c r="M6" s="75">
        <v>0</v>
      </c>
      <c r="N6" s="91">
        <v>0</v>
      </c>
      <c r="O6" s="96">
        <f t="shared" si="0"/>
        <v>99002</v>
      </c>
      <c r="P6" s="77">
        <f t="shared" si="1"/>
        <v>271.23835616438356</v>
      </c>
    </row>
    <row r="7" spans="1:20" ht="24.95" customHeight="1" thickBot="1" x14ac:dyDescent="0.4">
      <c r="A7" s="184"/>
      <c r="B7" s="87" t="s">
        <v>46</v>
      </c>
      <c r="C7" s="72">
        <v>2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90">
        <v>0</v>
      </c>
      <c r="O7" s="95">
        <f t="shared" si="0"/>
        <v>3</v>
      </c>
      <c r="P7" s="74">
        <f t="shared" si="1"/>
        <v>8.21917808219178E-3</v>
      </c>
    </row>
    <row r="8" spans="1:20" ht="24.95" customHeight="1" x14ac:dyDescent="0.35">
      <c r="A8" s="183" t="s">
        <v>11</v>
      </c>
      <c r="B8" s="88" t="s">
        <v>47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66000</v>
      </c>
      <c r="N8" s="91">
        <v>0</v>
      </c>
      <c r="O8" s="96">
        <f t="shared" si="0"/>
        <v>66000</v>
      </c>
      <c r="P8" s="77">
        <f t="shared" si="1"/>
        <v>180.82191780821918</v>
      </c>
    </row>
    <row r="9" spans="1:20" ht="24.95" customHeight="1" thickBot="1" x14ac:dyDescent="0.4">
      <c r="A9" s="184"/>
      <c r="B9" s="87" t="s">
        <v>46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2</v>
      </c>
      <c r="N9" s="90">
        <v>0</v>
      </c>
      <c r="O9" s="95">
        <f t="shared" si="0"/>
        <v>2</v>
      </c>
      <c r="P9" s="74">
        <f t="shared" si="1"/>
        <v>5.4794520547945206E-3</v>
      </c>
    </row>
    <row r="10" spans="1:20" ht="24.95" customHeight="1" x14ac:dyDescent="0.35">
      <c r="A10" s="183" t="s">
        <v>12</v>
      </c>
      <c r="B10" s="88" t="s">
        <v>47</v>
      </c>
      <c r="C10" s="75">
        <v>660008</v>
      </c>
      <c r="D10" s="75">
        <v>877015</v>
      </c>
      <c r="E10" s="75">
        <v>85000</v>
      </c>
      <c r="F10" s="75">
        <v>99000</v>
      </c>
      <c r="G10" s="75">
        <v>99000</v>
      </c>
      <c r="H10" s="75">
        <v>33000</v>
      </c>
      <c r="I10" s="75">
        <v>33000</v>
      </c>
      <c r="J10" s="75">
        <v>0</v>
      </c>
      <c r="K10" s="75">
        <v>0</v>
      </c>
      <c r="L10" s="75">
        <v>33000</v>
      </c>
      <c r="M10" s="75">
        <v>33000</v>
      </c>
      <c r="N10" s="91">
        <v>0</v>
      </c>
      <c r="O10" s="96">
        <f t="shared" si="0"/>
        <v>1952023</v>
      </c>
      <c r="P10" s="77">
        <f t="shared" si="1"/>
        <v>5348.0082191780821</v>
      </c>
    </row>
    <row r="11" spans="1:20" ht="24.95" customHeight="1" thickBot="1" x14ac:dyDescent="0.4">
      <c r="A11" s="184"/>
      <c r="B11" s="87" t="s">
        <v>46</v>
      </c>
      <c r="C11" s="72">
        <v>20</v>
      </c>
      <c r="D11" s="72">
        <v>27</v>
      </c>
      <c r="E11" s="72">
        <v>3</v>
      </c>
      <c r="F11" s="72">
        <v>3</v>
      </c>
      <c r="G11" s="72">
        <v>3</v>
      </c>
      <c r="H11" s="72">
        <v>1</v>
      </c>
      <c r="I11" s="72">
        <v>1</v>
      </c>
      <c r="J11" s="72">
        <v>0</v>
      </c>
      <c r="K11" s="72">
        <v>0</v>
      </c>
      <c r="L11" s="72">
        <v>1</v>
      </c>
      <c r="M11" s="72">
        <v>1</v>
      </c>
      <c r="N11" s="90">
        <v>0</v>
      </c>
      <c r="O11" s="95">
        <f t="shared" si="0"/>
        <v>60</v>
      </c>
      <c r="P11" s="74">
        <f t="shared" si="1"/>
        <v>0.16438356164383561</v>
      </c>
    </row>
    <row r="12" spans="1:20" ht="24.95" customHeight="1" x14ac:dyDescent="0.35">
      <c r="A12" s="183" t="s">
        <v>15</v>
      </c>
      <c r="B12" s="88" t="s">
        <v>47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33000</v>
      </c>
      <c r="J12" s="75">
        <v>0</v>
      </c>
      <c r="K12" s="75">
        <v>0</v>
      </c>
      <c r="L12" s="75">
        <v>33002</v>
      </c>
      <c r="M12" s="75">
        <v>0</v>
      </c>
      <c r="N12" s="91">
        <v>0</v>
      </c>
      <c r="O12" s="96">
        <f t="shared" si="0"/>
        <v>66002</v>
      </c>
      <c r="P12" s="77">
        <f t="shared" si="1"/>
        <v>180.82739726027398</v>
      </c>
    </row>
    <row r="13" spans="1:20" ht="24.95" customHeight="1" thickBot="1" x14ac:dyDescent="0.4">
      <c r="A13" s="184"/>
      <c r="B13" s="87" t="s">
        <v>46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1</v>
      </c>
      <c r="J13" s="72">
        <v>0</v>
      </c>
      <c r="K13" s="72">
        <v>0</v>
      </c>
      <c r="L13" s="72">
        <v>1</v>
      </c>
      <c r="M13" s="72">
        <v>0</v>
      </c>
      <c r="N13" s="90">
        <v>0</v>
      </c>
      <c r="O13" s="95">
        <f t="shared" si="0"/>
        <v>2</v>
      </c>
      <c r="P13" s="74">
        <f t="shared" si="1"/>
        <v>5.4794520547945206E-3</v>
      </c>
    </row>
    <row r="14" spans="1:20" ht="24.95" customHeight="1" x14ac:dyDescent="0.35">
      <c r="A14" s="183" t="s">
        <v>17</v>
      </c>
      <c r="B14" s="88" t="s">
        <v>47</v>
      </c>
      <c r="C14" s="75">
        <v>687003</v>
      </c>
      <c r="D14" s="75">
        <v>781003</v>
      </c>
      <c r="E14" s="75">
        <v>0</v>
      </c>
      <c r="F14" s="75">
        <v>99000</v>
      </c>
      <c r="G14" s="75">
        <v>579000</v>
      </c>
      <c r="H14" s="75">
        <v>542000</v>
      </c>
      <c r="I14" s="75">
        <v>0</v>
      </c>
      <c r="J14" s="75">
        <v>891000</v>
      </c>
      <c r="K14" s="75">
        <v>0</v>
      </c>
      <c r="L14" s="75">
        <v>231001</v>
      </c>
      <c r="M14" s="75">
        <v>198000</v>
      </c>
      <c r="N14" s="91">
        <v>99000</v>
      </c>
      <c r="O14" s="96">
        <f t="shared" si="0"/>
        <v>4107007</v>
      </c>
      <c r="P14" s="77">
        <f t="shared" si="1"/>
        <v>11252.07397260274</v>
      </c>
    </row>
    <row r="15" spans="1:20" ht="24.95" customHeight="1" thickBot="1" x14ac:dyDescent="0.4">
      <c r="A15" s="184"/>
      <c r="B15" s="87" t="s">
        <v>46</v>
      </c>
      <c r="C15" s="72">
        <v>18</v>
      </c>
      <c r="D15" s="72">
        <v>22</v>
      </c>
      <c r="E15" s="72">
        <v>0</v>
      </c>
      <c r="F15" s="72">
        <v>3</v>
      </c>
      <c r="G15" s="72">
        <v>16</v>
      </c>
      <c r="H15" s="72">
        <v>14</v>
      </c>
      <c r="I15" s="72">
        <v>0</v>
      </c>
      <c r="J15" s="72">
        <v>27</v>
      </c>
      <c r="K15" s="72">
        <v>0</v>
      </c>
      <c r="L15" s="72">
        <v>7</v>
      </c>
      <c r="M15" s="72">
        <v>6</v>
      </c>
      <c r="N15" s="90">
        <v>3</v>
      </c>
      <c r="O15" s="95">
        <f t="shared" si="0"/>
        <v>116</v>
      </c>
      <c r="P15" s="74">
        <f t="shared" si="1"/>
        <v>0.31780821917808222</v>
      </c>
    </row>
    <row r="16" spans="1:20" ht="24.95" customHeight="1" x14ac:dyDescent="0.35">
      <c r="A16" s="183" t="s">
        <v>18</v>
      </c>
      <c r="B16" s="88" t="s">
        <v>47</v>
      </c>
      <c r="C16" s="75">
        <v>80000</v>
      </c>
      <c r="D16" s="75">
        <v>33000</v>
      </c>
      <c r="E16" s="75">
        <v>0</v>
      </c>
      <c r="F16" s="75">
        <v>0</v>
      </c>
      <c r="G16" s="75">
        <v>271020</v>
      </c>
      <c r="H16" s="75">
        <v>165000</v>
      </c>
      <c r="I16" s="75">
        <v>99000</v>
      </c>
      <c r="J16" s="75">
        <v>0</v>
      </c>
      <c r="K16" s="75">
        <v>36000</v>
      </c>
      <c r="L16" s="75">
        <v>0</v>
      </c>
      <c r="M16" s="75">
        <v>142000</v>
      </c>
      <c r="N16" s="91">
        <v>0</v>
      </c>
      <c r="O16" s="96">
        <f t="shared" si="0"/>
        <v>826020</v>
      </c>
      <c r="P16" s="77">
        <f t="shared" si="1"/>
        <v>2263.0684931506848</v>
      </c>
    </row>
    <row r="17" spans="1:16" ht="24.95" customHeight="1" thickBot="1" x14ac:dyDescent="0.4">
      <c r="A17" s="184"/>
      <c r="B17" s="87" t="s">
        <v>46</v>
      </c>
      <c r="C17" s="72">
        <v>2</v>
      </c>
      <c r="D17" s="72">
        <v>1</v>
      </c>
      <c r="E17" s="72">
        <v>0</v>
      </c>
      <c r="F17" s="72">
        <v>0</v>
      </c>
      <c r="G17" s="72">
        <v>8</v>
      </c>
      <c r="H17" s="72">
        <v>5</v>
      </c>
      <c r="I17" s="72">
        <v>3</v>
      </c>
      <c r="J17" s="72">
        <v>0</v>
      </c>
      <c r="K17" s="72">
        <v>1</v>
      </c>
      <c r="L17" s="72">
        <v>0</v>
      </c>
      <c r="M17" s="72">
        <v>4</v>
      </c>
      <c r="N17" s="90">
        <v>0</v>
      </c>
      <c r="O17" s="95">
        <f t="shared" si="0"/>
        <v>24</v>
      </c>
      <c r="P17" s="74">
        <f t="shared" si="1"/>
        <v>6.575342465753424E-2</v>
      </c>
    </row>
    <row r="18" spans="1:16" ht="24.95" customHeight="1" x14ac:dyDescent="0.35">
      <c r="A18" s="183" t="s">
        <v>20</v>
      </c>
      <c r="B18" s="88" t="s">
        <v>47</v>
      </c>
      <c r="C18" s="75">
        <v>132000</v>
      </c>
      <c r="D18" s="75">
        <v>132000</v>
      </c>
      <c r="E18" s="75">
        <v>33000</v>
      </c>
      <c r="F18" s="75">
        <v>0</v>
      </c>
      <c r="G18" s="75">
        <v>99000</v>
      </c>
      <c r="H18" s="75">
        <v>33000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91">
        <v>0</v>
      </c>
      <c r="O18" s="96">
        <f t="shared" si="0"/>
        <v>429000</v>
      </c>
      <c r="P18" s="77">
        <f t="shared" si="1"/>
        <v>1175.3424657534247</v>
      </c>
    </row>
    <row r="19" spans="1:16" ht="24.95" customHeight="1" thickBot="1" x14ac:dyDescent="0.4">
      <c r="A19" s="184"/>
      <c r="B19" s="87" t="s">
        <v>46</v>
      </c>
      <c r="C19" s="72">
        <v>4</v>
      </c>
      <c r="D19" s="72">
        <v>4</v>
      </c>
      <c r="E19" s="72">
        <v>1</v>
      </c>
      <c r="F19" s="72">
        <v>0</v>
      </c>
      <c r="G19" s="72">
        <v>3</v>
      </c>
      <c r="H19" s="72">
        <v>1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90">
        <v>0</v>
      </c>
      <c r="O19" s="95">
        <f t="shared" si="0"/>
        <v>13</v>
      </c>
      <c r="P19" s="74">
        <f t="shared" si="1"/>
        <v>3.5616438356164383E-2</v>
      </c>
    </row>
    <row r="20" spans="1:16" ht="24.95" customHeight="1" x14ac:dyDescent="0.35">
      <c r="A20" s="183" t="s">
        <v>22</v>
      </c>
      <c r="B20" s="88" t="s">
        <v>47</v>
      </c>
      <c r="C20" s="75">
        <v>0</v>
      </c>
      <c r="D20" s="75">
        <v>0</v>
      </c>
      <c r="E20" s="75">
        <v>0</v>
      </c>
      <c r="F20" s="75">
        <v>0</v>
      </c>
      <c r="G20" s="75">
        <v>33000</v>
      </c>
      <c r="H20" s="75">
        <v>0</v>
      </c>
      <c r="I20" s="75">
        <v>99003</v>
      </c>
      <c r="J20" s="75">
        <v>33000</v>
      </c>
      <c r="K20" s="75">
        <v>0</v>
      </c>
      <c r="L20" s="75">
        <v>33000</v>
      </c>
      <c r="M20" s="75">
        <v>0</v>
      </c>
      <c r="N20" s="91">
        <v>0</v>
      </c>
      <c r="O20" s="96">
        <f t="shared" si="0"/>
        <v>198003</v>
      </c>
      <c r="P20" s="77">
        <f t="shared" si="1"/>
        <v>542.47397260273976</v>
      </c>
    </row>
    <row r="21" spans="1:16" ht="24.95" customHeight="1" thickBot="1" x14ac:dyDescent="0.4">
      <c r="A21" s="184"/>
      <c r="B21" s="87" t="s">
        <v>46</v>
      </c>
      <c r="C21" s="72">
        <v>0</v>
      </c>
      <c r="D21" s="72">
        <v>0</v>
      </c>
      <c r="E21" s="72">
        <v>0</v>
      </c>
      <c r="F21" s="72">
        <v>0</v>
      </c>
      <c r="G21" s="72">
        <v>1</v>
      </c>
      <c r="H21" s="72">
        <v>0</v>
      </c>
      <c r="I21" s="72">
        <v>3</v>
      </c>
      <c r="J21" s="72">
        <v>1</v>
      </c>
      <c r="K21" s="72">
        <v>0</v>
      </c>
      <c r="L21" s="72">
        <v>1</v>
      </c>
      <c r="M21" s="72">
        <v>0</v>
      </c>
      <c r="N21" s="90">
        <v>0</v>
      </c>
      <c r="O21" s="95">
        <f t="shared" si="0"/>
        <v>6</v>
      </c>
      <c r="P21" s="74">
        <f t="shared" si="1"/>
        <v>1.643835616438356E-2</v>
      </c>
    </row>
    <row r="22" spans="1:16" ht="24.95" customHeight="1" x14ac:dyDescent="0.35">
      <c r="A22" s="183" t="s">
        <v>23</v>
      </c>
      <c r="B22" s="88" t="s">
        <v>47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33000</v>
      </c>
      <c r="N22" s="92">
        <v>0</v>
      </c>
      <c r="O22" s="97">
        <f t="shared" si="0"/>
        <v>33000</v>
      </c>
      <c r="P22" s="77">
        <f t="shared" si="1"/>
        <v>90.410958904109592</v>
      </c>
    </row>
    <row r="23" spans="1:16" ht="24.95" customHeight="1" thickBot="1" x14ac:dyDescent="0.4">
      <c r="A23" s="184"/>
      <c r="B23" s="87" t="s">
        <v>46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1</v>
      </c>
      <c r="N23" s="93">
        <v>0</v>
      </c>
      <c r="O23" s="98">
        <f t="shared" si="0"/>
        <v>1</v>
      </c>
      <c r="P23" s="74">
        <f t="shared" si="1"/>
        <v>2.7397260273972603E-3</v>
      </c>
    </row>
    <row r="24" spans="1:16" ht="24.95" customHeight="1" x14ac:dyDescent="0.35">
      <c r="A24" s="183" t="s">
        <v>24</v>
      </c>
      <c r="B24" s="88" t="s">
        <v>47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99000</v>
      </c>
      <c r="J24" s="75">
        <v>0</v>
      </c>
      <c r="K24" s="75">
        <v>0</v>
      </c>
      <c r="L24" s="75">
        <v>0</v>
      </c>
      <c r="M24" s="75">
        <v>0</v>
      </c>
      <c r="N24" s="92">
        <v>33000</v>
      </c>
      <c r="O24" s="97">
        <f t="shared" si="0"/>
        <v>132000</v>
      </c>
      <c r="P24" s="77">
        <f t="shared" si="1"/>
        <v>361.64383561643837</v>
      </c>
    </row>
    <row r="25" spans="1:16" ht="24.95" customHeight="1" thickBot="1" x14ac:dyDescent="0.4">
      <c r="A25" s="184"/>
      <c r="B25" s="87" t="s">
        <v>46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3</v>
      </c>
      <c r="J25" s="72">
        <v>0</v>
      </c>
      <c r="K25" s="72">
        <v>0</v>
      </c>
      <c r="L25" s="72">
        <v>0</v>
      </c>
      <c r="M25" s="72">
        <v>0</v>
      </c>
      <c r="N25" s="93">
        <v>1</v>
      </c>
      <c r="O25" s="98">
        <f t="shared" si="0"/>
        <v>4</v>
      </c>
      <c r="P25" s="74">
        <f t="shared" si="1"/>
        <v>1.0958904109589041E-2</v>
      </c>
    </row>
    <row r="26" spans="1:16" ht="24.95" customHeight="1" x14ac:dyDescent="0.35">
      <c r="A26" s="183" t="s">
        <v>26</v>
      </c>
      <c r="B26" s="88" t="s">
        <v>47</v>
      </c>
      <c r="C26" s="75">
        <v>2211064</v>
      </c>
      <c r="D26" s="75">
        <v>2310187</v>
      </c>
      <c r="E26" s="75">
        <v>0</v>
      </c>
      <c r="F26" s="75">
        <v>594012</v>
      </c>
      <c r="G26" s="75">
        <v>858667</v>
      </c>
      <c r="H26" s="75">
        <v>231004</v>
      </c>
      <c r="I26" s="75">
        <v>198015</v>
      </c>
      <c r="J26" s="75">
        <v>1386021</v>
      </c>
      <c r="K26" s="75">
        <v>660006</v>
      </c>
      <c r="L26" s="75">
        <v>3960147</v>
      </c>
      <c r="M26" s="75">
        <v>2310009</v>
      </c>
      <c r="N26" s="92">
        <v>3399160</v>
      </c>
      <c r="O26" s="97">
        <f t="shared" si="0"/>
        <v>18118292</v>
      </c>
      <c r="P26" s="77">
        <f t="shared" si="1"/>
        <v>49639.156164383559</v>
      </c>
    </row>
    <row r="27" spans="1:16" ht="24.95" customHeight="1" thickBot="1" x14ac:dyDescent="0.4">
      <c r="A27" s="184"/>
      <c r="B27" s="87" t="s">
        <v>46</v>
      </c>
      <c r="C27" s="72">
        <v>67</v>
      </c>
      <c r="D27" s="72">
        <v>70</v>
      </c>
      <c r="E27" s="72">
        <v>0</v>
      </c>
      <c r="F27" s="72">
        <v>18</v>
      </c>
      <c r="G27" s="72">
        <v>26</v>
      </c>
      <c r="H27" s="72">
        <v>7</v>
      </c>
      <c r="I27" s="72">
        <v>6</v>
      </c>
      <c r="J27" s="72">
        <v>42</v>
      </c>
      <c r="K27" s="72">
        <v>20</v>
      </c>
      <c r="L27" s="72">
        <v>120</v>
      </c>
      <c r="M27" s="72">
        <v>70</v>
      </c>
      <c r="N27" s="93">
        <v>103</v>
      </c>
      <c r="O27" s="98">
        <f t="shared" si="0"/>
        <v>549</v>
      </c>
      <c r="P27" s="74">
        <f t="shared" si="1"/>
        <v>1.5041095890410958</v>
      </c>
    </row>
    <row r="28" spans="1:16" ht="24.95" customHeight="1" x14ac:dyDescent="0.35">
      <c r="A28" s="183" t="s">
        <v>27</v>
      </c>
      <c r="B28" s="88" t="s">
        <v>47</v>
      </c>
      <c r="C28" s="75">
        <v>231008</v>
      </c>
      <c r="D28" s="75">
        <v>132007</v>
      </c>
      <c r="E28" s="75">
        <v>0</v>
      </c>
      <c r="F28" s="75">
        <v>0</v>
      </c>
      <c r="G28" s="75">
        <v>231203</v>
      </c>
      <c r="H28" s="75">
        <v>33000</v>
      </c>
      <c r="I28" s="75">
        <v>0</v>
      </c>
      <c r="J28" s="75">
        <v>759010</v>
      </c>
      <c r="K28" s="75">
        <v>1254000</v>
      </c>
      <c r="L28" s="75">
        <v>561003</v>
      </c>
      <c r="M28" s="75">
        <v>132000</v>
      </c>
      <c r="N28" s="92">
        <v>363000</v>
      </c>
      <c r="O28" s="97">
        <f t="shared" si="0"/>
        <v>3696231</v>
      </c>
      <c r="P28" s="77">
        <f t="shared" si="1"/>
        <v>10126.660273972602</v>
      </c>
    </row>
    <row r="29" spans="1:16" ht="24.95" customHeight="1" thickBot="1" x14ac:dyDescent="0.4">
      <c r="A29" s="184"/>
      <c r="B29" s="87" t="s">
        <v>46</v>
      </c>
      <c r="C29" s="72">
        <v>7</v>
      </c>
      <c r="D29" s="72">
        <v>4</v>
      </c>
      <c r="E29" s="72">
        <v>0</v>
      </c>
      <c r="F29" s="72">
        <v>0</v>
      </c>
      <c r="G29" s="72">
        <v>7</v>
      </c>
      <c r="H29" s="72">
        <v>1</v>
      </c>
      <c r="I29" s="72">
        <v>0</v>
      </c>
      <c r="J29" s="72">
        <v>23</v>
      </c>
      <c r="K29" s="72">
        <v>38</v>
      </c>
      <c r="L29" s="72">
        <v>17</v>
      </c>
      <c r="M29" s="72">
        <v>4</v>
      </c>
      <c r="N29" s="93">
        <v>11</v>
      </c>
      <c r="O29" s="98">
        <f t="shared" si="0"/>
        <v>112</v>
      </c>
      <c r="P29" s="74">
        <f t="shared" si="1"/>
        <v>0.30684931506849317</v>
      </c>
    </row>
    <row r="30" spans="1:16" ht="24.95" customHeight="1" x14ac:dyDescent="0.35">
      <c r="A30" s="183" t="s">
        <v>28</v>
      </c>
      <c r="B30" s="88" t="s">
        <v>47</v>
      </c>
      <c r="C30" s="75">
        <v>0</v>
      </c>
      <c r="D30" s="75">
        <v>33000</v>
      </c>
      <c r="E30" s="75">
        <v>0</v>
      </c>
      <c r="F30" s="75">
        <v>0</v>
      </c>
      <c r="G30" s="75">
        <v>33000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92">
        <v>0</v>
      </c>
      <c r="O30" s="97">
        <f t="shared" si="0"/>
        <v>66000</v>
      </c>
      <c r="P30" s="77">
        <f t="shared" si="1"/>
        <v>180.82191780821918</v>
      </c>
    </row>
    <row r="31" spans="1:16" ht="24.95" customHeight="1" thickBot="1" x14ac:dyDescent="0.4">
      <c r="A31" s="184"/>
      <c r="B31" s="87" t="s">
        <v>46</v>
      </c>
      <c r="C31" s="72">
        <v>0</v>
      </c>
      <c r="D31" s="72">
        <v>1</v>
      </c>
      <c r="E31" s="72">
        <v>0</v>
      </c>
      <c r="F31" s="72">
        <v>0</v>
      </c>
      <c r="G31" s="72">
        <v>1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93">
        <v>0</v>
      </c>
      <c r="O31" s="98">
        <f t="shared" si="0"/>
        <v>2</v>
      </c>
      <c r="P31" s="74">
        <f t="shared" si="1"/>
        <v>5.4794520547945206E-3</v>
      </c>
    </row>
    <row r="32" spans="1:16" ht="24.95" customHeight="1" x14ac:dyDescent="0.35">
      <c r="A32" s="183" t="s">
        <v>31</v>
      </c>
      <c r="B32" s="88" t="s">
        <v>47</v>
      </c>
      <c r="C32" s="75">
        <v>33000</v>
      </c>
      <c r="D32" s="75">
        <v>0</v>
      </c>
      <c r="E32" s="75">
        <v>0</v>
      </c>
      <c r="F32" s="75">
        <v>0</v>
      </c>
      <c r="G32" s="75">
        <v>231001</v>
      </c>
      <c r="H32" s="75">
        <v>165000</v>
      </c>
      <c r="I32" s="75">
        <v>198002</v>
      </c>
      <c r="J32" s="75">
        <v>165000</v>
      </c>
      <c r="K32" s="75">
        <v>99006</v>
      </c>
      <c r="L32" s="75">
        <v>264001</v>
      </c>
      <c r="M32" s="75">
        <v>264000</v>
      </c>
      <c r="N32" s="92">
        <v>132000</v>
      </c>
      <c r="O32" s="97">
        <f t="shared" si="0"/>
        <v>1551010</v>
      </c>
      <c r="P32" s="77">
        <f t="shared" si="1"/>
        <v>4249.3424657534242</v>
      </c>
    </row>
    <row r="33" spans="1:16" ht="24.95" customHeight="1" thickBot="1" x14ac:dyDescent="0.4">
      <c r="A33" s="184"/>
      <c r="B33" s="87" t="s">
        <v>46</v>
      </c>
      <c r="C33" s="72">
        <v>1</v>
      </c>
      <c r="D33" s="72">
        <v>0</v>
      </c>
      <c r="E33" s="72">
        <v>0</v>
      </c>
      <c r="F33" s="72">
        <v>0</v>
      </c>
      <c r="G33" s="72">
        <v>7</v>
      </c>
      <c r="H33" s="72">
        <v>5</v>
      </c>
      <c r="I33" s="72">
        <v>6</v>
      </c>
      <c r="J33" s="72">
        <v>5</v>
      </c>
      <c r="K33" s="72">
        <v>3</v>
      </c>
      <c r="L33" s="72">
        <v>8</v>
      </c>
      <c r="M33" s="72">
        <v>8</v>
      </c>
      <c r="N33" s="93">
        <v>4</v>
      </c>
      <c r="O33" s="98">
        <f t="shared" si="0"/>
        <v>47</v>
      </c>
      <c r="P33" s="74">
        <f t="shared" si="1"/>
        <v>0.12876712328767123</v>
      </c>
    </row>
    <row r="34" spans="1:16" ht="24.95" customHeight="1" x14ac:dyDescent="0.35">
      <c r="A34" s="183" t="s">
        <v>32</v>
      </c>
      <c r="B34" s="88" t="s">
        <v>47</v>
      </c>
      <c r="C34" s="75">
        <v>3518079</v>
      </c>
      <c r="D34" s="75">
        <v>2415005</v>
      </c>
      <c r="E34" s="75">
        <v>2200000</v>
      </c>
      <c r="F34" s="75">
        <v>2430026</v>
      </c>
      <c r="G34" s="75">
        <v>5138705</v>
      </c>
      <c r="H34" s="75">
        <v>5901775</v>
      </c>
      <c r="I34" s="75">
        <v>3856001</v>
      </c>
      <c r="J34" s="75">
        <v>6836061</v>
      </c>
      <c r="K34" s="75">
        <v>6586199</v>
      </c>
      <c r="L34" s="75">
        <v>4086001</v>
      </c>
      <c r="M34" s="75">
        <v>2738400</v>
      </c>
      <c r="N34" s="92">
        <v>1057002</v>
      </c>
      <c r="O34" s="97">
        <f t="shared" ref="O34:O53" si="2">SUM(C34:N34)</f>
        <v>46763254</v>
      </c>
      <c r="P34" s="77">
        <f t="shared" si="1"/>
        <v>128118.50410958905</v>
      </c>
    </row>
    <row r="35" spans="1:16" ht="24.95" customHeight="1" thickBot="1" x14ac:dyDescent="0.4">
      <c r="A35" s="184"/>
      <c r="B35" s="87" t="s">
        <v>46</v>
      </c>
      <c r="C35" s="72">
        <v>96</v>
      </c>
      <c r="D35" s="72">
        <v>64</v>
      </c>
      <c r="E35" s="72">
        <v>55</v>
      </c>
      <c r="F35" s="72">
        <v>64</v>
      </c>
      <c r="G35" s="72">
        <v>143</v>
      </c>
      <c r="H35" s="72">
        <v>162</v>
      </c>
      <c r="I35" s="72">
        <v>109</v>
      </c>
      <c r="J35" s="72">
        <v>198</v>
      </c>
      <c r="K35" s="72">
        <v>192</v>
      </c>
      <c r="L35" s="72">
        <v>113</v>
      </c>
      <c r="M35" s="72">
        <v>75</v>
      </c>
      <c r="N35" s="93">
        <v>32</v>
      </c>
      <c r="O35" s="98">
        <f t="shared" si="2"/>
        <v>1303</v>
      </c>
      <c r="P35" s="74">
        <f t="shared" si="1"/>
        <v>3.56986301369863</v>
      </c>
    </row>
    <row r="36" spans="1:16" ht="24.95" customHeight="1" x14ac:dyDescent="0.35">
      <c r="A36" s="183" t="s">
        <v>33</v>
      </c>
      <c r="B36" s="88" t="s">
        <v>47</v>
      </c>
      <c r="C36" s="75">
        <v>759001</v>
      </c>
      <c r="D36" s="75">
        <v>165001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33000</v>
      </c>
      <c r="M36" s="75">
        <v>33000</v>
      </c>
      <c r="N36" s="92">
        <v>0</v>
      </c>
      <c r="O36" s="97">
        <f t="shared" si="2"/>
        <v>990002</v>
      </c>
      <c r="P36" s="77">
        <f t="shared" si="1"/>
        <v>2712.3342465753426</v>
      </c>
    </row>
    <row r="37" spans="1:16" ht="24.95" customHeight="1" thickBot="1" x14ac:dyDescent="0.4">
      <c r="A37" s="184"/>
      <c r="B37" s="87" t="s">
        <v>46</v>
      </c>
      <c r="C37" s="72">
        <v>23</v>
      </c>
      <c r="D37" s="72">
        <v>5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1</v>
      </c>
      <c r="M37" s="72">
        <v>1</v>
      </c>
      <c r="N37" s="93">
        <v>0</v>
      </c>
      <c r="O37" s="98">
        <f t="shared" si="2"/>
        <v>30</v>
      </c>
      <c r="P37" s="74">
        <f t="shared" si="1"/>
        <v>8.2191780821917804E-2</v>
      </c>
    </row>
    <row r="38" spans="1:16" ht="24.95" customHeight="1" x14ac:dyDescent="0.35">
      <c r="A38" s="183" t="s">
        <v>34</v>
      </c>
      <c r="B38" s="88" t="s">
        <v>47</v>
      </c>
      <c r="C38" s="75">
        <v>99000</v>
      </c>
      <c r="D38" s="75">
        <v>426500</v>
      </c>
      <c r="E38" s="75">
        <v>452000</v>
      </c>
      <c r="F38" s="75">
        <v>0</v>
      </c>
      <c r="G38" s="75">
        <v>0</v>
      </c>
      <c r="H38" s="75">
        <v>0</v>
      </c>
      <c r="I38" s="75">
        <v>0</v>
      </c>
      <c r="J38" s="75">
        <v>33000</v>
      </c>
      <c r="K38" s="75">
        <v>0</v>
      </c>
      <c r="L38" s="75">
        <v>396021</v>
      </c>
      <c r="M38" s="75">
        <v>66000</v>
      </c>
      <c r="N38" s="92">
        <v>0</v>
      </c>
      <c r="O38" s="97">
        <f t="shared" si="2"/>
        <v>1472521</v>
      </c>
      <c r="P38" s="77">
        <f t="shared" si="1"/>
        <v>4034.3041095890412</v>
      </c>
    </row>
    <row r="39" spans="1:16" ht="24.95" customHeight="1" thickBot="1" x14ac:dyDescent="0.4">
      <c r="A39" s="184"/>
      <c r="B39" s="87" t="s">
        <v>46</v>
      </c>
      <c r="C39" s="72">
        <v>3</v>
      </c>
      <c r="D39" s="72">
        <v>11</v>
      </c>
      <c r="E39" s="72">
        <v>11</v>
      </c>
      <c r="F39" s="72">
        <v>0</v>
      </c>
      <c r="G39" s="72">
        <v>0</v>
      </c>
      <c r="H39" s="72">
        <v>0</v>
      </c>
      <c r="I39" s="72">
        <v>0</v>
      </c>
      <c r="J39" s="72">
        <v>1</v>
      </c>
      <c r="K39" s="72">
        <v>0</v>
      </c>
      <c r="L39" s="72">
        <v>12</v>
      </c>
      <c r="M39" s="72">
        <v>2</v>
      </c>
      <c r="N39" s="93">
        <v>0</v>
      </c>
      <c r="O39" s="98">
        <f t="shared" si="2"/>
        <v>40</v>
      </c>
      <c r="P39" s="74">
        <f t="shared" si="1"/>
        <v>0.1095890410958904</v>
      </c>
    </row>
    <row r="40" spans="1:16" ht="24.95" customHeight="1" x14ac:dyDescent="0.35">
      <c r="A40" s="183" t="s">
        <v>35</v>
      </c>
      <c r="B40" s="88" t="s">
        <v>47</v>
      </c>
      <c r="C40" s="75">
        <v>0</v>
      </c>
      <c r="D40" s="75">
        <v>0</v>
      </c>
      <c r="E40" s="75">
        <v>1766281</v>
      </c>
      <c r="F40" s="75">
        <v>33000</v>
      </c>
      <c r="G40" s="75">
        <v>2470186</v>
      </c>
      <c r="H40" s="75">
        <v>1662586</v>
      </c>
      <c r="I40" s="75">
        <v>66000</v>
      </c>
      <c r="J40" s="75">
        <v>0</v>
      </c>
      <c r="K40" s="75">
        <v>0</v>
      </c>
      <c r="L40" s="75">
        <v>0</v>
      </c>
      <c r="M40" s="75">
        <v>132001</v>
      </c>
      <c r="N40" s="92">
        <v>99000</v>
      </c>
      <c r="O40" s="97">
        <f t="shared" si="2"/>
        <v>6229054</v>
      </c>
      <c r="P40" s="77">
        <f t="shared" si="1"/>
        <v>17065.901369863015</v>
      </c>
    </row>
    <row r="41" spans="1:16" ht="24.95" customHeight="1" thickBot="1" x14ac:dyDescent="0.4">
      <c r="A41" s="184"/>
      <c r="B41" s="87" t="s">
        <v>46</v>
      </c>
      <c r="C41" s="72">
        <v>0</v>
      </c>
      <c r="D41" s="72">
        <v>0</v>
      </c>
      <c r="E41" s="72">
        <v>46</v>
      </c>
      <c r="F41" s="72">
        <v>1</v>
      </c>
      <c r="G41" s="72">
        <v>60</v>
      </c>
      <c r="H41" s="72">
        <v>41</v>
      </c>
      <c r="I41" s="72">
        <v>2</v>
      </c>
      <c r="J41" s="72">
        <v>0</v>
      </c>
      <c r="K41" s="72">
        <v>0</v>
      </c>
      <c r="L41" s="72">
        <v>0</v>
      </c>
      <c r="M41" s="72">
        <v>4</v>
      </c>
      <c r="N41" s="93">
        <v>3</v>
      </c>
      <c r="O41" s="98">
        <f t="shared" si="2"/>
        <v>157</v>
      </c>
      <c r="P41" s="74">
        <f t="shared" si="1"/>
        <v>0.43013698630136987</v>
      </c>
    </row>
    <row r="42" spans="1:16" ht="24.95" customHeight="1" x14ac:dyDescent="0.35">
      <c r="A42" s="183" t="s">
        <v>36</v>
      </c>
      <c r="B42" s="88" t="s">
        <v>47</v>
      </c>
      <c r="C42" s="75">
        <v>99000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33001</v>
      </c>
      <c r="M42" s="75">
        <v>0</v>
      </c>
      <c r="N42" s="92">
        <v>0</v>
      </c>
      <c r="O42" s="97">
        <f t="shared" si="2"/>
        <v>132001</v>
      </c>
      <c r="P42" s="77">
        <f t="shared" si="1"/>
        <v>361.64657534246578</v>
      </c>
    </row>
    <row r="43" spans="1:16" ht="24.95" customHeight="1" thickBot="1" x14ac:dyDescent="0.4">
      <c r="A43" s="184"/>
      <c r="B43" s="87" t="s">
        <v>46</v>
      </c>
      <c r="C43" s="72">
        <v>3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1</v>
      </c>
      <c r="M43" s="72">
        <v>0</v>
      </c>
      <c r="N43" s="93">
        <v>0</v>
      </c>
      <c r="O43" s="98">
        <f t="shared" si="2"/>
        <v>4</v>
      </c>
      <c r="P43" s="74">
        <f t="shared" si="1"/>
        <v>1.0958904109589041E-2</v>
      </c>
    </row>
    <row r="44" spans="1:16" ht="24.95" customHeight="1" x14ac:dyDescent="0.35">
      <c r="A44" s="183" t="s">
        <v>37</v>
      </c>
      <c r="B44" s="88" t="s">
        <v>47</v>
      </c>
      <c r="C44" s="75">
        <v>0</v>
      </c>
      <c r="D44" s="75">
        <v>0</v>
      </c>
      <c r="E44" s="75">
        <v>0</v>
      </c>
      <c r="F44" s="75">
        <v>0</v>
      </c>
      <c r="G44" s="75">
        <v>165000</v>
      </c>
      <c r="H44" s="75">
        <v>0</v>
      </c>
      <c r="I44" s="75">
        <v>0</v>
      </c>
      <c r="J44" s="75">
        <v>165000</v>
      </c>
      <c r="K44" s="75">
        <v>0</v>
      </c>
      <c r="L44" s="75">
        <v>0</v>
      </c>
      <c r="M44" s="75">
        <v>0</v>
      </c>
      <c r="N44" s="92">
        <v>0</v>
      </c>
      <c r="O44" s="97">
        <f t="shared" si="2"/>
        <v>330000</v>
      </c>
      <c r="P44" s="77">
        <f t="shared" si="1"/>
        <v>904.10958904109589</v>
      </c>
    </row>
    <row r="45" spans="1:16" ht="24.95" customHeight="1" thickBot="1" x14ac:dyDescent="0.4">
      <c r="A45" s="184"/>
      <c r="B45" s="87" t="s">
        <v>46</v>
      </c>
      <c r="C45" s="72">
        <v>0</v>
      </c>
      <c r="D45" s="72">
        <v>0</v>
      </c>
      <c r="E45" s="72">
        <v>0</v>
      </c>
      <c r="F45" s="72">
        <v>0</v>
      </c>
      <c r="G45" s="72">
        <v>5</v>
      </c>
      <c r="H45" s="72">
        <v>0</v>
      </c>
      <c r="I45" s="72">
        <v>0</v>
      </c>
      <c r="J45" s="72">
        <v>5</v>
      </c>
      <c r="K45" s="72">
        <v>0</v>
      </c>
      <c r="L45" s="72">
        <v>0</v>
      </c>
      <c r="M45" s="72">
        <v>0</v>
      </c>
      <c r="N45" s="93">
        <v>0</v>
      </c>
      <c r="O45" s="98">
        <f t="shared" si="2"/>
        <v>10</v>
      </c>
      <c r="P45" s="74">
        <f t="shared" si="1"/>
        <v>2.7397260273972601E-2</v>
      </c>
    </row>
    <row r="46" spans="1:16" ht="24.95" customHeight="1" x14ac:dyDescent="0.35">
      <c r="A46" s="183" t="s">
        <v>38</v>
      </c>
      <c r="B46" s="88" t="s">
        <v>47</v>
      </c>
      <c r="C46" s="75">
        <v>0</v>
      </c>
      <c r="D46" s="75">
        <v>33000</v>
      </c>
      <c r="E46" s="75">
        <v>0</v>
      </c>
      <c r="F46" s="75">
        <v>0</v>
      </c>
      <c r="G46" s="75">
        <v>99000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92">
        <v>0</v>
      </c>
      <c r="O46" s="97">
        <f t="shared" si="2"/>
        <v>132000</v>
      </c>
      <c r="P46" s="77">
        <f t="shared" si="1"/>
        <v>361.64383561643837</v>
      </c>
    </row>
    <row r="47" spans="1:16" ht="24.95" customHeight="1" thickBot="1" x14ac:dyDescent="0.4">
      <c r="A47" s="184"/>
      <c r="B47" s="87" t="s">
        <v>46</v>
      </c>
      <c r="C47" s="72">
        <v>0</v>
      </c>
      <c r="D47" s="72">
        <v>1</v>
      </c>
      <c r="E47" s="72">
        <v>0</v>
      </c>
      <c r="F47" s="72">
        <v>0</v>
      </c>
      <c r="G47" s="72">
        <v>3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93">
        <v>0</v>
      </c>
      <c r="O47" s="98">
        <f t="shared" si="2"/>
        <v>4</v>
      </c>
      <c r="P47" s="74">
        <f t="shared" si="1"/>
        <v>1.0958904109589041E-2</v>
      </c>
    </row>
    <row r="48" spans="1:16" ht="24.95" customHeight="1" x14ac:dyDescent="0.35">
      <c r="A48" s="183" t="s">
        <v>39</v>
      </c>
      <c r="B48" s="88" t="s">
        <v>47</v>
      </c>
      <c r="C48" s="75">
        <v>0</v>
      </c>
      <c r="D48" s="75">
        <v>0</v>
      </c>
      <c r="E48" s="75">
        <v>0</v>
      </c>
      <c r="F48" s="75">
        <v>0</v>
      </c>
      <c r="G48" s="75">
        <v>33000</v>
      </c>
      <c r="H48" s="75">
        <v>0</v>
      </c>
      <c r="I48" s="75">
        <v>0</v>
      </c>
      <c r="J48" s="75">
        <v>0</v>
      </c>
      <c r="K48" s="75">
        <v>0</v>
      </c>
      <c r="L48" s="75">
        <v>429054</v>
      </c>
      <c r="M48" s="75">
        <v>0</v>
      </c>
      <c r="N48" s="92">
        <v>33000</v>
      </c>
      <c r="O48" s="97">
        <f t="shared" si="2"/>
        <v>495054</v>
      </c>
      <c r="P48" s="77">
        <f t="shared" si="1"/>
        <v>1356.3123287671233</v>
      </c>
    </row>
    <row r="49" spans="1:16" ht="24.95" customHeight="1" thickBot="1" x14ac:dyDescent="0.4">
      <c r="A49" s="184"/>
      <c r="B49" s="87" t="s">
        <v>46</v>
      </c>
      <c r="C49" s="72">
        <v>0</v>
      </c>
      <c r="D49" s="72">
        <v>0</v>
      </c>
      <c r="E49" s="72">
        <v>0</v>
      </c>
      <c r="F49" s="72">
        <v>0</v>
      </c>
      <c r="G49" s="72">
        <v>1</v>
      </c>
      <c r="H49" s="72">
        <v>0</v>
      </c>
      <c r="I49" s="72">
        <v>0</v>
      </c>
      <c r="J49" s="72">
        <v>0</v>
      </c>
      <c r="K49" s="72">
        <v>0</v>
      </c>
      <c r="L49" s="72">
        <v>13</v>
      </c>
      <c r="M49" s="72">
        <v>0</v>
      </c>
      <c r="N49" s="93">
        <v>1</v>
      </c>
      <c r="O49" s="98">
        <f t="shared" si="2"/>
        <v>15</v>
      </c>
      <c r="P49" s="74">
        <f t="shared" si="1"/>
        <v>4.1095890410958902E-2</v>
      </c>
    </row>
    <row r="50" spans="1:16" ht="24.95" customHeight="1" x14ac:dyDescent="0.35">
      <c r="A50" s="183" t="s">
        <v>40</v>
      </c>
      <c r="B50" s="88" t="s">
        <v>47</v>
      </c>
      <c r="C50" s="75">
        <v>2013020</v>
      </c>
      <c r="D50" s="75">
        <v>1254024</v>
      </c>
      <c r="E50" s="75">
        <v>0</v>
      </c>
      <c r="F50" s="75">
        <v>297011</v>
      </c>
      <c r="G50" s="75">
        <v>99001</v>
      </c>
      <c r="H50" s="75">
        <v>1023567</v>
      </c>
      <c r="I50" s="75">
        <v>759064</v>
      </c>
      <c r="J50" s="75">
        <v>594006</v>
      </c>
      <c r="K50" s="75">
        <v>231000</v>
      </c>
      <c r="L50" s="75">
        <v>924015</v>
      </c>
      <c r="M50" s="75">
        <v>1419002</v>
      </c>
      <c r="N50" s="92">
        <v>1122226</v>
      </c>
      <c r="O50" s="97">
        <f t="shared" si="2"/>
        <v>9735936</v>
      </c>
      <c r="P50" s="77">
        <f t="shared" si="1"/>
        <v>26673.797260273972</v>
      </c>
    </row>
    <row r="51" spans="1:16" ht="24.95" customHeight="1" thickBot="1" x14ac:dyDescent="0.4">
      <c r="A51" s="184"/>
      <c r="B51" s="87" t="s">
        <v>46</v>
      </c>
      <c r="C51" s="72">
        <v>61</v>
      </c>
      <c r="D51" s="72">
        <v>38</v>
      </c>
      <c r="E51" s="72">
        <v>0</v>
      </c>
      <c r="F51" s="72">
        <v>9</v>
      </c>
      <c r="G51" s="72">
        <v>3</v>
      </c>
      <c r="H51" s="72">
        <v>31</v>
      </c>
      <c r="I51" s="72">
        <v>23</v>
      </c>
      <c r="J51" s="72">
        <v>18</v>
      </c>
      <c r="K51" s="72">
        <v>7</v>
      </c>
      <c r="L51" s="72">
        <v>28</v>
      </c>
      <c r="M51" s="72">
        <v>43</v>
      </c>
      <c r="N51" s="93">
        <v>34</v>
      </c>
      <c r="O51" s="98">
        <f t="shared" si="2"/>
        <v>295</v>
      </c>
      <c r="P51" s="74">
        <f t="shared" si="1"/>
        <v>0.80821917808219179</v>
      </c>
    </row>
    <row r="52" spans="1:16" ht="24.95" customHeight="1" x14ac:dyDescent="0.35">
      <c r="A52" s="183" t="s">
        <v>41</v>
      </c>
      <c r="B52" s="88" t="s">
        <v>47</v>
      </c>
      <c r="C52" s="75">
        <v>2098255</v>
      </c>
      <c r="D52" s="75">
        <v>1966000</v>
      </c>
      <c r="E52" s="75">
        <v>33000</v>
      </c>
      <c r="F52" s="75">
        <v>1699000</v>
      </c>
      <c r="G52" s="75">
        <v>758000</v>
      </c>
      <c r="H52" s="75">
        <v>0</v>
      </c>
      <c r="I52" s="75">
        <v>66004</v>
      </c>
      <c r="J52" s="75">
        <v>429000</v>
      </c>
      <c r="K52" s="75">
        <v>660000</v>
      </c>
      <c r="L52" s="75">
        <v>594005</v>
      </c>
      <c r="M52" s="75">
        <v>2805000</v>
      </c>
      <c r="N52" s="92">
        <v>3552006</v>
      </c>
      <c r="O52" s="97">
        <f t="shared" si="2"/>
        <v>14660270</v>
      </c>
      <c r="P52" s="77">
        <f t="shared" si="1"/>
        <v>40165.123287671231</v>
      </c>
    </row>
    <row r="53" spans="1:16" ht="24.95" customHeight="1" thickBot="1" x14ac:dyDescent="0.4">
      <c r="A53" s="184"/>
      <c r="B53" s="87" t="s">
        <v>46</v>
      </c>
      <c r="C53" s="72">
        <v>57</v>
      </c>
      <c r="D53" s="72">
        <v>53</v>
      </c>
      <c r="E53" s="72">
        <v>1</v>
      </c>
      <c r="F53" s="72">
        <v>47</v>
      </c>
      <c r="G53" s="72">
        <v>20</v>
      </c>
      <c r="H53" s="72">
        <v>0</v>
      </c>
      <c r="I53" s="72">
        <v>2</v>
      </c>
      <c r="J53" s="72">
        <v>13</v>
      </c>
      <c r="K53" s="72">
        <v>20</v>
      </c>
      <c r="L53" s="72">
        <v>18</v>
      </c>
      <c r="M53" s="72">
        <v>78</v>
      </c>
      <c r="N53" s="93">
        <v>98</v>
      </c>
      <c r="O53" s="98">
        <f t="shared" si="2"/>
        <v>407</v>
      </c>
      <c r="P53" s="74">
        <f t="shared" si="1"/>
        <v>1.1150684931506849</v>
      </c>
    </row>
    <row r="54" spans="1:16" ht="24.95" customHeight="1" x14ac:dyDescent="0.35">
      <c r="A54" s="183" t="s">
        <v>2</v>
      </c>
      <c r="B54" s="88" t="s">
        <v>47</v>
      </c>
      <c r="C54" s="75">
        <v>0</v>
      </c>
      <c r="D54" s="75">
        <v>66000</v>
      </c>
      <c r="E54" s="75">
        <v>0</v>
      </c>
      <c r="F54" s="75">
        <v>0</v>
      </c>
      <c r="G54" s="75">
        <v>0</v>
      </c>
      <c r="H54" s="75">
        <v>132000</v>
      </c>
      <c r="I54" s="75">
        <v>66000</v>
      </c>
      <c r="J54" s="75">
        <v>429014</v>
      </c>
      <c r="K54" s="75">
        <v>0</v>
      </c>
      <c r="L54" s="75">
        <v>0</v>
      </c>
      <c r="M54" s="75">
        <v>198000</v>
      </c>
      <c r="N54" s="91">
        <v>264202</v>
      </c>
      <c r="O54" s="96">
        <f>SUM(C54:N54)</f>
        <v>1155216</v>
      </c>
      <c r="P54" s="77">
        <f>O54/365</f>
        <v>3164.9753424657533</v>
      </c>
    </row>
    <row r="55" spans="1:16" ht="24.95" customHeight="1" thickBot="1" x14ac:dyDescent="0.4">
      <c r="A55" s="184"/>
      <c r="B55" s="87" t="s">
        <v>46</v>
      </c>
      <c r="C55" s="72">
        <v>0</v>
      </c>
      <c r="D55" s="72">
        <v>2</v>
      </c>
      <c r="E55" s="72">
        <v>0</v>
      </c>
      <c r="F55" s="72">
        <v>0</v>
      </c>
      <c r="G55" s="72">
        <v>0</v>
      </c>
      <c r="H55" s="72">
        <v>4</v>
      </c>
      <c r="I55" s="72">
        <v>2</v>
      </c>
      <c r="J55" s="72">
        <v>13</v>
      </c>
      <c r="K55" s="72">
        <v>0</v>
      </c>
      <c r="L55" s="72">
        <v>0</v>
      </c>
      <c r="M55" s="72">
        <v>6</v>
      </c>
      <c r="N55" s="90">
        <v>8</v>
      </c>
      <c r="O55" s="95">
        <f>SUM(C55:N55)</f>
        <v>35</v>
      </c>
      <c r="P55" s="74">
        <f>O55/365</f>
        <v>9.5890410958904104E-2</v>
      </c>
    </row>
    <row r="56" spans="1:16" ht="24.95" customHeight="1" thickBot="1" x14ac:dyDescent="0.4">
      <c r="A56" s="186" t="s">
        <v>3</v>
      </c>
      <c r="B56" s="89" t="s">
        <v>47</v>
      </c>
      <c r="C56" s="71">
        <f>SUM(C4,C6,C8,C10,C12,C14,C16,C18,C20,C22,C24,C26,C28,C30,C32,C34,C36,C38,C40,C42,C44,C46,C48,C50,C52,C54)</f>
        <v>13841688</v>
      </c>
      <c r="D56" s="71">
        <f t="shared" ref="D56:N56" si="3">SUM(D4,D6,D8,D10,D12,D14,D16,D18,D20,D22,D24,D26,D28,D30,D32,D34,D36,D38,D40,D42,D44,D46,D48,D50,D52,D54)</f>
        <v>14458118</v>
      </c>
      <c r="E56" s="71">
        <f t="shared" si="3"/>
        <v>5881281</v>
      </c>
      <c r="F56" s="71">
        <f t="shared" si="3"/>
        <v>5939081</v>
      </c>
      <c r="G56" s="71">
        <f t="shared" si="3"/>
        <v>11725783</v>
      </c>
      <c r="H56" s="71">
        <f t="shared" si="3"/>
        <v>10248934</v>
      </c>
      <c r="I56" s="71">
        <f t="shared" si="3"/>
        <v>5737089</v>
      </c>
      <c r="J56" s="71">
        <f t="shared" si="3"/>
        <v>12314114</v>
      </c>
      <c r="K56" s="71">
        <f t="shared" si="3"/>
        <v>9724211</v>
      </c>
      <c r="L56" s="71">
        <f t="shared" si="3"/>
        <v>12666306</v>
      </c>
      <c r="M56" s="71">
        <f t="shared" si="3"/>
        <v>12616470</v>
      </c>
      <c r="N56" s="94">
        <f t="shared" si="3"/>
        <v>12268898</v>
      </c>
      <c r="O56" s="99">
        <f>SUM(C56:N56)</f>
        <v>127421973</v>
      </c>
      <c r="P56" s="100">
        <f>O56/365</f>
        <v>349101.29589041095</v>
      </c>
    </row>
    <row r="57" spans="1:16" ht="24.95" customHeight="1" thickBot="1" x14ac:dyDescent="0.4">
      <c r="A57" s="187"/>
      <c r="B57" s="89" t="s">
        <v>46</v>
      </c>
      <c r="C57" s="83">
        <f>SUM(C5,C7,C9,C11,C13,C15,C17,C19,C21,C23,C25,C27,C29,C31,C33,C35,C37,C39,C41,C43,C45,C47,C49,C51,C53,C55)</f>
        <v>399</v>
      </c>
      <c r="D57" s="83">
        <f t="shared" ref="D57:O57" si="4">SUM(D5,D7,D9,D11,D13,D15,D17,D19,D21,D23,D25,D27,D29,D31,D33,D35,D37,D39,D41,D43,D45,D47,D49,D51,D53,D55)</f>
        <v>415</v>
      </c>
      <c r="E57" s="83">
        <f t="shared" si="4"/>
        <v>152</v>
      </c>
      <c r="F57" s="83">
        <f t="shared" si="4"/>
        <v>166</v>
      </c>
      <c r="G57" s="83">
        <f t="shared" si="4"/>
        <v>323</v>
      </c>
      <c r="H57" s="83">
        <f t="shared" si="4"/>
        <v>282</v>
      </c>
      <c r="I57" s="83">
        <f t="shared" si="4"/>
        <v>166</v>
      </c>
      <c r="J57" s="83">
        <f t="shared" si="4"/>
        <v>364</v>
      </c>
      <c r="K57" s="83">
        <f t="shared" si="4"/>
        <v>287</v>
      </c>
      <c r="L57" s="83">
        <f t="shared" si="4"/>
        <v>373</v>
      </c>
      <c r="M57" s="83">
        <f t="shared" si="4"/>
        <v>367</v>
      </c>
      <c r="N57" s="83">
        <f t="shared" si="4"/>
        <v>362</v>
      </c>
      <c r="O57" s="83">
        <f t="shared" si="4"/>
        <v>3656</v>
      </c>
      <c r="P57" s="83">
        <f>O57/365</f>
        <v>10.016438356164384</v>
      </c>
    </row>
    <row r="58" spans="1:16" ht="14.25" customHeight="1" x14ac:dyDescent="0.25">
      <c r="A58" s="44"/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6"/>
      <c r="P58" s="46"/>
    </row>
    <row r="59" spans="1:16" ht="14.25" customHeight="1" x14ac:dyDescent="0.3">
      <c r="A59" s="44"/>
      <c r="B59" s="47" t="s">
        <v>76</v>
      </c>
      <c r="C59" s="47"/>
      <c r="D59" s="47"/>
      <c r="E59" s="47"/>
      <c r="F59" s="47"/>
      <c r="G59" s="47"/>
      <c r="H59" s="47"/>
      <c r="I59" s="47"/>
      <c r="J59" s="47"/>
      <c r="K59" s="45"/>
      <c r="L59" s="45"/>
      <c r="M59" s="45"/>
      <c r="N59" s="45"/>
      <c r="O59" s="46"/>
      <c r="P59" s="46"/>
    </row>
    <row r="60" spans="1:16" ht="14.25" customHeight="1" x14ac:dyDescent="0.25">
      <c r="A60" s="44"/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6"/>
      <c r="P60" s="46"/>
    </row>
    <row r="61" spans="1:16" ht="12" customHeight="1" x14ac:dyDescent="0.25">
      <c r="A61" s="44"/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  <c r="P61" s="46"/>
    </row>
    <row r="62" spans="1:16" ht="15.75" customHeight="1" x14ac:dyDescent="0.3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81"/>
      <c r="O62" s="81"/>
    </row>
    <row r="63" spans="1:16" ht="12" customHeight="1" x14ac:dyDescent="0.3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81"/>
      <c r="P63" s="81"/>
    </row>
    <row r="64" spans="1:16" ht="12" customHeight="1" x14ac:dyDescent="0.3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81"/>
      <c r="P64" s="81"/>
    </row>
    <row r="65" spans="1:16" ht="12" customHeight="1" x14ac:dyDescent="0.3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81"/>
      <c r="P65" s="81"/>
    </row>
    <row r="66" spans="1:16" ht="21.75" customHeight="1" x14ac:dyDescent="0.3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M66" s="49"/>
      <c r="N66" s="49"/>
      <c r="O66" s="49"/>
      <c r="P66" s="49"/>
    </row>
    <row r="67" spans="1:16" ht="12" customHeight="1" x14ac:dyDescent="0.25">
      <c r="A67" s="46"/>
      <c r="B67" s="46"/>
      <c r="C67" s="46"/>
      <c r="D67" s="46"/>
      <c r="E67" s="46"/>
      <c r="F67" s="46"/>
      <c r="K67" s="46"/>
      <c r="P67" s="46"/>
    </row>
    <row r="68" spans="1:16" x14ac:dyDescent="0.25">
      <c r="A68" s="46"/>
      <c r="B68" s="46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</row>
    <row r="72" spans="1:16" x14ac:dyDescent="0.25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</row>
    <row r="73" spans="1:16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</row>
    <row r="77" spans="1:16" x14ac:dyDescent="0.25">
      <c r="N77" s="82"/>
      <c r="O77" s="82"/>
    </row>
    <row r="78" spans="1:16" x14ac:dyDescent="0.25">
      <c r="N78" s="82"/>
      <c r="O78" s="82"/>
    </row>
  </sheetData>
  <mergeCells count="29">
    <mergeCell ref="D1:M1"/>
    <mergeCell ref="C2:P2"/>
    <mergeCell ref="A4:A5"/>
    <mergeCell ref="A6:A7"/>
    <mergeCell ref="A56:A57"/>
    <mergeCell ref="A8:A9"/>
    <mergeCell ref="A10:A11"/>
    <mergeCell ref="A12:A13"/>
    <mergeCell ref="A14:A15"/>
    <mergeCell ref="A16:A17"/>
    <mergeCell ref="A18:A19"/>
    <mergeCell ref="A20:A21"/>
    <mergeCell ref="A54:A55"/>
    <mergeCell ref="A22:A23"/>
    <mergeCell ref="A24:A25"/>
    <mergeCell ref="A26:A27"/>
    <mergeCell ref="A28:A29"/>
    <mergeCell ref="A30:A31"/>
    <mergeCell ref="A32:A33"/>
    <mergeCell ref="A34:A35"/>
    <mergeCell ref="A46:A47"/>
    <mergeCell ref="A48:A49"/>
    <mergeCell ref="A50:A51"/>
    <mergeCell ref="A52:A53"/>
    <mergeCell ref="A36:A37"/>
    <mergeCell ref="A38:A39"/>
    <mergeCell ref="A40:A41"/>
    <mergeCell ref="A42:A43"/>
    <mergeCell ref="A44:A45"/>
  </mergeCells>
  <pageMargins left="0.39370078740157483" right="0.23622047244094491" top="0.15748031496062992" bottom="0.15748031496062992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BreakPreview" zoomScale="60" workbookViewId="0">
      <pane xSplit="1" ySplit="5" topLeftCell="B38" activePane="bottomRight" state="frozen"/>
      <selection pane="topRight" activeCell="B1" sqref="B1"/>
      <selection pane="bottomLeft" activeCell="A6" sqref="A6"/>
      <selection pane="bottomRight" activeCell="C46" sqref="C46"/>
    </sheetView>
  </sheetViews>
  <sheetFormatPr defaultColWidth="28.140625" defaultRowHeight="15" x14ac:dyDescent="0.25"/>
  <cols>
    <col min="1" max="16384" width="28.140625" style="1"/>
  </cols>
  <sheetData>
    <row r="1" spans="1:17" ht="15.75" thickBot="1" x14ac:dyDescent="0.3"/>
    <row r="2" spans="1:17" ht="47.25" thickBot="1" x14ac:dyDescent="0.75">
      <c r="B2" s="190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2"/>
      <c r="Q2" s="3"/>
    </row>
    <row r="4" spans="1:17" ht="36.75" customHeight="1" thickBot="1" x14ac:dyDescent="0.55000000000000004">
      <c r="B4" s="205" t="s">
        <v>64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4"/>
    </row>
    <row r="5" spans="1:17" s="6" customFormat="1" ht="24" customHeight="1" thickBot="1" x14ac:dyDescent="0.5">
      <c r="A5" s="5"/>
      <c r="B5" s="193" t="s">
        <v>5</v>
      </c>
      <c r="C5" s="194"/>
      <c r="D5" s="195"/>
      <c r="E5" s="201" t="s">
        <v>6</v>
      </c>
      <c r="F5" s="202"/>
      <c r="G5" s="203"/>
      <c r="H5" s="204" t="s">
        <v>7</v>
      </c>
      <c r="I5" s="204"/>
      <c r="J5" s="204"/>
      <c r="K5" s="196" t="s">
        <v>62</v>
      </c>
      <c r="L5" s="197"/>
      <c r="M5" s="198"/>
      <c r="N5" s="199" t="s">
        <v>63</v>
      </c>
      <c r="O5" s="199"/>
      <c r="P5" s="200"/>
    </row>
    <row r="6" spans="1:17" s="6" customFormat="1" ht="24.95" customHeight="1" thickBot="1" x14ac:dyDescent="0.5">
      <c r="A6" s="5" t="s">
        <v>1</v>
      </c>
      <c r="B6" s="7" t="s">
        <v>4</v>
      </c>
      <c r="C6" s="8" t="s">
        <v>8</v>
      </c>
      <c r="D6" s="9" t="s">
        <v>45</v>
      </c>
      <c r="E6" s="7" t="s">
        <v>4</v>
      </c>
      <c r="F6" s="10" t="s">
        <v>8</v>
      </c>
      <c r="G6" s="11" t="s">
        <v>45</v>
      </c>
      <c r="H6" s="12" t="s">
        <v>4</v>
      </c>
      <c r="I6" s="10" t="s">
        <v>0</v>
      </c>
      <c r="J6" s="13" t="s">
        <v>45</v>
      </c>
      <c r="K6" s="14" t="s">
        <v>4</v>
      </c>
      <c r="L6" s="10" t="s">
        <v>8</v>
      </c>
      <c r="M6" s="11" t="s">
        <v>45</v>
      </c>
      <c r="N6" s="12" t="s">
        <v>4</v>
      </c>
      <c r="O6" s="10" t="s">
        <v>0</v>
      </c>
      <c r="P6" s="11" t="s">
        <v>45</v>
      </c>
    </row>
    <row r="7" spans="1:17" s="6" customFormat="1" ht="24.95" customHeight="1" x14ac:dyDescent="0.45">
      <c r="A7" s="15" t="s">
        <v>9</v>
      </c>
      <c r="B7" s="27">
        <v>10680</v>
      </c>
      <c r="C7" s="28">
        <v>421413784</v>
      </c>
      <c r="D7" s="29">
        <f>C7/$C$44*100</f>
        <v>2.2955915423077196</v>
      </c>
      <c r="E7" s="30">
        <v>2262</v>
      </c>
      <c r="F7" s="31">
        <v>72996527</v>
      </c>
      <c r="G7" s="29">
        <f>F7/$F$44*100</f>
        <v>1.5373831808512861</v>
      </c>
      <c r="H7" s="32">
        <v>824</v>
      </c>
      <c r="I7" s="28">
        <v>26364154</v>
      </c>
      <c r="J7" s="29">
        <f>I7/$I$44*100</f>
        <v>2.7916570741958617</v>
      </c>
      <c r="K7" s="30">
        <v>2</v>
      </c>
      <c r="L7" s="31">
        <v>78000</v>
      </c>
      <c r="M7" s="29">
        <f>L7/$L$44*100</f>
        <v>1.4064008812897388E-2</v>
      </c>
      <c r="N7" s="32">
        <v>415</v>
      </c>
      <c r="O7" s="28">
        <v>13987075</v>
      </c>
      <c r="P7" s="29">
        <f>O7/$O$44*100</f>
        <v>10.976972550880216</v>
      </c>
    </row>
    <row r="8" spans="1:17" s="6" customFormat="1" ht="24.95" customHeight="1" x14ac:dyDescent="0.45">
      <c r="A8" s="16" t="s">
        <v>10</v>
      </c>
      <c r="B8" s="27">
        <v>14800</v>
      </c>
      <c r="C8" s="28">
        <v>619557369</v>
      </c>
      <c r="D8" s="29">
        <f t="shared" ref="D8:D44" si="0">C8/$C$44*100</f>
        <v>3.3749504886883885</v>
      </c>
      <c r="E8" s="30">
        <v>1198</v>
      </c>
      <c r="F8" s="31">
        <v>48144241</v>
      </c>
      <c r="G8" s="29">
        <f t="shared" ref="G8:G44" si="1">F8/$F$44*100</f>
        <v>1.0139680531410886</v>
      </c>
      <c r="H8" s="32">
        <v>197</v>
      </c>
      <c r="I8" s="28">
        <v>7358924</v>
      </c>
      <c r="J8" s="29">
        <f t="shared" ref="J8:J44" si="2">I8/$I$44*100</f>
        <v>0.7792244061034429</v>
      </c>
      <c r="K8" s="30">
        <v>29</v>
      </c>
      <c r="L8" s="31">
        <v>1233000</v>
      </c>
      <c r="M8" s="29">
        <f t="shared" ref="M8:M44" si="3">L8/$L$44*100</f>
        <v>0.22231952392695484</v>
      </c>
      <c r="N8" s="32">
        <v>3</v>
      </c>
      <c r="O8" s="28">
        <v>99002</v>
      </c>
      <c r="P8" s="29">
        <f t="shared" ref="P8:P44" si="4">O8/$O$44*100</f>
        <v>7.7696175682352681E-2</v>
      </c>
    </row>
    <row r="9" spans="1:17" s="6" customFormat="1" ht="24.95" customHeight="1" x14ac:dyDescent="0.45">
      <c r="A9" s="16" t="s">
        <v>11</v>
      </c>
      <c r="B9" s="27">
        <v>10489</v>
      </c>
      <c r="C9" s="28">
        <v>375577635</v>
      </c>
      <c r="D9" s="29">
        <f t="shared" si="0"/>
        <v>2.0459056516906333</v>
      </c>
      <c r="E9" s="30">
        <v>1366</v>
      </c>
      <c r="F9" s="31">
        <v>55071337</v>
      </c>
      <c r="G9" s="29">
        <f t="shared" si="1"/>
        <v>1.1598599375939231</v>
      </c>
      <c r="H9" s="32">
        <v>530</v>
      </c>
      <c r="I9" s="28">
        <v>15423491</v>
      </c>
      <c r="J9" s="29">
        <f t="shared" si="2"/>
        <v>1.6331681934093618</v>
      </c>
      <c r="K9" s="30">
        <v>31</v>
      </c>
      <c r="L9" s="31">
        <v>1458000</v>
      </c>
      <c r="M9" s="29">
        <f t="shared" si="3"/>
        <v>0.26288878011800504</v>
      </c>
      <c r="N9" s="32">
        <v>2</v>
      </c>
      <c r="O9" s="28">
        <v>66000</v>
      </c>
      <c r="P9" s="29">
        <f t="shared" si="4"/>
        <v>5.1796404062900515E-2</v>
      </c>
    </row>
    <row r="10" spans="1:17" s="6" customFormat="1" ht="24.95" customHeight="1" x14ac:dyDescent="0.45">
      <c r="A10" s="16" t="s">
        <v>12</v>
      </c>
      <c r="B10" s="27">
        <v>12517</v>
      </c>
      <c r="C10" s="28">
        <v>537260530</v>
      </c>
      <c r="D10" s="29">
        <f t="shared" si="0"/>
        <v>2.926650184474656</v>
      </c>
      <c r="E10" s="30">
        <v>1793</v>
      </c>
      <c r="F10" s="31">
        <v>63992226</v>
      </c>
      <c r="G10" s="29">
        <f t="shared" si="1"/>
        <v>1.3477431872564893</v>
      </c>
      <c r="H10" s="32">
        <v>537</v>
      </c>
      <c r="I10" s="28">
        <v>17952503</v>
      </c>
      <c r="J10" s="29">
        <f t="shared" si="2"/>
        <v>1.9009611307638556</v>
      </c>
      <c r="K10" s="30">
        <v>0</v>
      </c>
      <c r="L10" s="31">
        <v>0</v>
      </c>
      <c r="M10" s="29">
        <f t="shared" si="3"/>
        <v>0</v>
      </c>
      <c r="N10" s="32">
        <v>60</v>
      </c>
      <c r="O10" s="28">
        <v>1952023</v>
      </c>
      <c r="P10" s="29">
        <f t="shared" si="4"/>
        <v>1.5319359401223525</v>
      </c>
    </row>
    <row r="11" spans="1:17" s="6" customFormat="1" ht="24.95" customHeight="1" x14ac:dyDescent="0.45">
      <c r="A11" s="16" t="s">
        <v>13</v>
      </c>
      <c r="B11" s="27">
        <v>1609</v>
      </c>
      <c r="C11" s="28">
        <v>72470506</v>
      </c>
      <c r="D11" s="29">
        <f t="shared" si="0"/>
        <v>0.39477275532202533</v>
      </c>
      <c r="E11" s="30">
        <v>616</v>
      </c>
      <c r="F11" s="31">
        <v>25232837</v>
      </c>
      <c r="G11" s="29">
        <f t="shared" si="1"/>
        <v>0.53142992965901004</v>
      </c>
      <c r="H11" s="32">
        <v>70</v>
      </c>
      <c r="I11" s="28">
        <v>2805606</v>
      </c>
      <c r="J11" s="29">
        <f t="shared" si="2"/>
        <v>0.29708102286560589</v>
      </c>
      <c r="K11" s="30">
        <v>7</v>
      </c>
      <c r="L11" s="31">
        <v>278000</v>
      </c>
      <c r="M11" s="29">
        <f t="shared" si="3"/>
        <v>5.0125569871608634E-2</v>
      </c>
      <c r="N11" s="32">
        <v>0</v>
      </c>
      <c r="O11" s="28">
        <v>0</v>
      </c>
      <c r="P11" s="29">
        <f t="shared" si="4"/>
        <v>0</v>
      </c>
    </row>
    <row r="12" spans="1:17" s="6" customFormat="1" ht="24.95" customHeight="1" x14ac:dyDescent="0.45">
      <c r="A12" s="16" t="s">
        <v>14</v>
      </c>
      <c r="B12" s="27">
        <v>2349</v>
      </c>
      <c r="C12" s="28">
        <v>90695623</v>
      </c>
      <c r="D12" s="29">
        <f t="shared" si="0"/>
        <v>0.49405148333527099</v>
      </c>
      <c r="E12" s="30">
        <v>551</v>
      </c>
      <c r="F12" s="31">
        <v>19710264</v>
      </c>
      <c r="G12" s="29">
        <f t="shared" si="1"/>
        <v>0.41511876809890685</v>
      </c>
      <c r="H12" s="32">
        <v>423</v>
      </c>
      <c r="I12" s="28">
        <v>14119408</v>
      </c>
      <c r="J12" s="29">
        <f t="shared" si="2"/>
        <v>1.4950809810418206</v>
      </c>
      <c r="K12" s="30">
        <v>0</v>
      </c>
      <c r="L12" s="31">
        <v>0</v>
      </c>
      <c r="M12" s="29">
        <f t="shared" si="3"/>
        <v>0</v>
      </c>
      <c r="N12" s="32">
        <v>0</v>
      </c>
      <c r="O12" s="28">
        <v>0</v>
      </c>
      <c r="P12" s="29">
        <f t="shared" si="4"/>
        <v>0</v>
      </c>
    </row>
    <row r="13" spans="1:17" s="6" customFormat="1" ht="24.95" customHeight="1" x14ac:dyDescent="0.45">
      <c r="A13" s="16" t="s">
        <v>15</v>
      </c>
      <c r="B13" s="27">
        <v>11699</v>
      </c>
      <c r="C13" s="28">
        <v>486652639</v>
      </c>
      <c r="D13" s="29">
        <f t="shared" si="0"/>
        <v>2.6509709092242981</v>
      </c>
      <c r="E13" s="30">
        <v>1549</v>
      </c>
      <c r="F13" s="31">
        <v>57122437</v>
      </c>
      <c r="G13" s="29">
        <f t="shared" si="1"/>
        <v>1.2030582481415479</v>
      </c>
      <c r="H13" s="32">
        <v>610</v>
      </c>
      <c r="I13" s="28">
        <v>20932822</v>
      </c>
      <c r="J13" s="29">
        <f t="shared" si="2"/>
        <v>2.2165422269640347</v>
      </c>
      <c r="K13" s="30">
        <v>5</v>
      </c>
      <c r="L13" s="31">
        <v>221009</v>
      </c>
      <c r="M13" s="29">
        <f t="shared" si="3"/>
        <v>3.9849647740123569E-2</v>
      </c>
      <c r="N13" s="32">
        <v>2</v>
      </c>
      <c r="O13" s="28">
        <v>66002</v>
      </c>
      <c r="P13" s="29">
        <f t="shared" si="4"/>
        <v>5.1797973650902426E-2</v>
      </c>
    </row>
    <row r="14" spans="1:17" s="6" customFormat="1" ht="24.95" customHeight="1" x14ac:dyDescent="0.45">
      <c r="A14" s="16" t="s">
        <v>16</v>
      </c>
      <c r="B14" s="27">
        <v>5087</v>
      </c>
      <c r="C14" s="28">
        <v>233388979</v>
      </c>
      <c r="D14" s="29">
        <f t="shared" si="0"/>
        <v>1.2713532081813299</v>
      </c>
      <c r="E14" s="30">
        <v>845</v>
      </c>
      <c r="F14" s="31">
        <v>34029154</v>
      </c>
      <c r="G14" s="29">
        <f t="shared" si="1"/>
        <v>0.71668956275410567</v>
      </c>
      <c r="H14" s="32">
        <v>111</v>
      </c>
      <c r="I14" s="28">
        <v>4096194</v>
      </c>
      <c r="J14" s="29">
        <f t="shared" si="2"/>
        <v>0.43373927179224653</v>
      </c>
      <c r="K14" s="30">
        <v>57</v>
      </c>
      <c r="L14" s="31">
        <v>2587000</v>
      </c>
      <c r="M14" s="29">
        <f t="shared" si="3"/>
        <v>0.46645629229442997</v>
      </c>
      <c r="N14" s="32">
        <v>0</v>
      </c>
      <c r="O14" s="28">
        <v>0</v>
      </c>
      <c r="P14" s="29">
        <f t="shared" si="4"/>
        <v>0</v>
      </c>
    </row>
    <row r="15" spans="1:17" s="6" customFormat="1" ht="24.95" customHeight="1" x14ac:dyDescent="0.45">
      <c r="A15" s="16" t="s">
        <v>17</v>
      </c>
      <c r="B15" s="27">
        <v>9382</v>
      </c>
      <c r="C15" s="28">
        <v>345035862</v>
      </c>
      <c r="D15" s="29">
        <f t="shared" si="0"/>
        <v>1.8795336950821084</v>
      </c>
      <c r="E15" s="30">
        <v>1886</v>
      </c>
      <c r="F15" s="31">
        <v>58787399</v>
      </c>
      <c r="G15" s="29">
        <f t="shared" si="1"/>
        <v>1.2381240886788178</v>
      </c>
      <c r="H15" s="32">
        <v>654</v>
      </c>
      <c r="I15" s="28">
        <v>18456949</v>
      </c>
      <c r="J15" s="29">
        <f t="shared" si="2"/>
        <v>1.9543760912609689</v>
      </c>
      <c r="K15" s="30">
        <v>9</v>
      </c>
      <c r="L15" s="31">
        <v>361000</v>
      </c>
      <c r="M15" s="29">
        <f t="shared" si="3"/>
        <v>6.5091117710973798E-2</v>
      </c>
      <c r="N15" s="32">
        <v>116</v>
      </c>
      <c r="O15" s="28">
        <v>4107007</v>
      </c>
      <c r="P15" s="29">
        <f t="shared" si="4"/>
        <v>3.2231544554721347</v>
      </c>
    </row>
    <row r="16" spans="1:17" s="6" customFormat="1" ht="24.95" customHeight="1" x14ac:dyDescent="0.45">
      <c r="A16" s="16" t="s">
        <v>18</v>
      </c>
      <c r="B16" s="27">
        <v>19566</v>
      </c>
      <c r="C16" s="28">
        <v>695967874</v>
      </c>
      <c r="D16" s="29">
        <f t="shared" si="0"/>
        <v>3.7911858271638419</v>
      </c>
      <c r="E16" s="30">
        <v>6546</v>
      </c>
      <c r="F16" s="31">
        <v>202884734</v>
      </c>
      <c r="G16" s="29">
        <f t="shared" si="1"/>
        <v>4.2729646261538869</v>
      </c>
      <c r="H16" s="32">
        <v>3198</v>
      </c>
      <c r="I16" s="28">
        <v>75038956</v>
      </c>
      <c r="J16" s="29">
        <f t="shared" si="2"/>
        <v>7.945752113178826</v>
      </c>
      <c r="K16" s="30">
        <v>38</v>
      </c>
      <c r="L16" s="31">
        <v>761004</v>
      </c>
      <c r="M16" s="29">
        <f t="shared" si="3"/>
        <v>0.13721496105961747</v>
      </c>
      <c r="N16" s="32">
        <v>24</v>
      </c>
      <c r="O16" s="28">
        <v>826020</v>
      </c>
      <c r="P16" s="29">
        <f t="shared" si="4"/>
        <v>0.64825554066722857</v>
      </c>
    </row>
    <row r="17" spans="1:16" s="6" customFormat="1" ht="24.95" customHeight="1" x14ac:dyDescent="0.45">
      <c r="A17" s="16" t="s">
        <v>19</v>
      </c>
      <c r="B17" s="27">
        <v>2050</v>
      </c>
      <c r="C17" s="28">
        <v>76498343</v>
      </c>
      <c r="D17" s="29">
        <f t="shared" si="0"/>
        <v>0.41671382346467084</v>
      </c>
      <c r="E17" s="30">
        <v>534</v>
      </c>
      <c r="F17" s="31">
        <v>17421384</v>
      </c>
      <c r="G17" s="29">
        <f t="shared" si="1"/>
        <v>0.36691256213808232</v>
      </c>
      <c r="H17" s="32">
        <v>183</v>
      </c>
      <c r="I17" s="28">
        <v>5477772</v>
      </c>
      <c r="J17" s="29">
        <f t="shared" si="2"/>
        <v>0.58003230274834583</v>
      </c>
      <c r="K17" s="30">
        <v>0</v>
      </c>
      <c r="L17" s="31">
        <v>0</v>
      </c>
      <c r="M17" s="29">
        <f t="shared" si="3"/>
        <v>0</v>
      </c>
      <c r="N17" s="32">
        <v>0</v>
      </c>
      <c r="O17" s="28">
        <v>0</v>
      </c>
      <c r="P17" s="29">
        <f t="shared" si="4"/>
        <v>0</v>
      </c>
    </row>
    <row r="18" spans="1:16" s="6" customFormat="1" ht="24.95" customHeight="1" x14ac:dyDescent="0.45">
      <c r="A18" s="16" t="s">
        <v>20</v>
      </c>
      <c r="B18" s="27">
        <v>14325</v>
      </c>
      <c r="C18" s="28">
        <v>521591234</v>
      </c>
      <c r="D18" s="29">
        <f t="shared" si="0"/>
        <v>2.8412939271873618</v>
      </c>
      <c r="E18" s="30">
        <v>4907</v>
      </c>
      <c r="F18" s="31">
        <v>150786599</v>
      </c>
      <c r="G18" s="29">
        <f t="shared" si="1"/>
        <v>3.1757234313403346</v>
      </c>
      <c r="H18" s="32">
        <v>804</v>
      </c>
      <c r="I18" s="28">
        <v>16861961</v>
      </c>
      <c r="J18" s="29">
        <f t="shared" si="2"/>
        <v>1.7854854250382821</v>
      </c>
      <c r="K18" s="30">
        <v>4</v>
      </c>
      <c r="L18" s="31">
        <v>147000</v>
      </c>
      <c r="M18" s="29">
        <f t="shared" si="3"/>
        <v>2.6505247378152769E-2</v>
      </c>
      <c r="N18" s="32">
        <v>13</v>
      </c>
      <c r="O18" s="28">
        <v>429000</v>
      </c>
      <c r="P18" s="29">
        <f t="shared" si="4"/>
        <v>0.33667662640885337</v>
      </c>
    </row>
    <row r="19" spans="1:16" s="6" customFormat="1" ht="24.95" customHeight="1" x14ac:dyDescent="0.45">
      <c r="A19" s="16" t="s">
        <v>21</v>
      </c>
      <c r="B19" s="27">
        <v>2392</v>
      </c>
      <c r="C19" s="28">
        <v>84974421</v>
      </c>
      <c r="D19" s="29">
        <f t="shared" si="0"/>
        <v>0.4628860506378108</v>
      </c>
      <c r="E19" s="30">
        <v>388</v>
      </c>
      <c r="F19" s="31">
        <v>11106459</v>
      </c>
      <c r="G19" s="29">
        <f t="shared" si="1"/>
        <v>0.23391363900661186</v>
      </c>
      <c r="H19" s="32">
        <v>108</v>
      </c>
      <c r="I19" s="28">
        <v>3591990</v>
      </c>
      <c r="J19" s="29">
        <f t="shared" si="2"/>
        <v>0.38034993627866054</v>
      </c>
      <c r="K19" s="30">
        <v>1</v>
      </c>
      <c r="L19" s="31">
        <v>40000</v>
      </c>
      <c r="M19" s="29">
        <f t="shared" si="3"/>
        <v>7.2123122117422498E-3</v>
      </c>
      <c r="N19" s="32">
        <v>0</v>
      </c>
      <c r="O19" s="28">
        <v>0</v>
      </c>
      <c r="P19" s="29">
        <f t="shared" si="4"/>
        <v>0</v>
      </c>
    </row>
    <row r="20" spans="1:16" s="6" customFormat="1" ht="24.95" customHeight="1" x14ac:dyDescent="0.45">
      <c r="A20" s="16" t="s">
        <v>22</v>
      </c>
      <c r="B20" s="27">
        <v>14925</v>
      </c>
      <c r="C20" s="28">
        <v>640912678</v>
      </c>
      <c r="D20" s="29">
        <f t="shared" si="0"/>
        <v>3.4912804916096212</v>
      </c>
      <c r="E20" s="30">
        <v>2232</v>
      </c>
      <c r="F20" s="31">
        <v>77548125</v>
      </c>
      <c r="G20" s="29">
        <f t="shared" si="1"/>
        <v>1.633244593699001</v>
      </c>
      <c r="H20" s="32">
        <v>653</v>
      </c>
      <c r="I20" s="28">
        <v>22364225</v>
      </c>
      <c r="J20" s="29">
        <f t="shared" si="2"/>
        <v>2.3681111455409471</v>
      </c>
      <c r="K20" s="30">
        <v>37</v>
      </c>
      <c r="L20" s="31">
        <v>1330957</v>
      </c>
      <c r="M20" s="29">
        <f t="shared" si="3"/>
        <v>0.23998193561009573</v>
      </c>
      <c r="N20" s="32">
        <v>6</v>
      </c>
      <c r="O20" s="28">
        <v>198003</v>
      </c>
      <c r="P20" s="29">
        <f t="shared" si="4"/>
        <v>0.15539156657070441</v>
      </c>
    </row>
    <row r="21" spans="1:16" s="6" customFormat="1" ht="24.95" customHeight="1" x14ac:dyDescent="0.45">
      <c r="A21" s="16" t="s">
        <v>23</v>
      </c>
      <c r="B21" s="27">
        <v>5173</v>
      </c>
      <c r="C21" s="28">
        <v>229752754</v>
      </c>
      <c r="D21" s="29">
        <f t="shared" si="0"/>
        <v>1.2515453906090221</v>
      </c>
      <c r="E21" s="30">
        <v>630</v>
      </c>
      <c r="F21" s="31">
        <v>23614051</v>
      </c>
      <c r="G21" s="29">
        <f t="shared" si="1"/>
        <v>0.49733660396150758</v>
      </c>
      <c r="H21" s="32">
        <v>182</v>
      </c>
      <c r="I21" s="28">
        <v>6332664</v>
      </c>
      <c r="J21" s="29">
        <f t="shared" si="2"/>
        <v>0.6705554160435212</v>
      </c>
      <c r="K21" s="30">
        <v>0</v>
      </c>
      <c r="L21" s="31">
        <v>0</v>
      </c>
      <c r="M21" s="29">
        <f t="shared" si="3"/>
        <v>0</v>
      </c>
      <c r="N21" s="32">
        <v>1</v>
      </c>
      <c r="O21" s="28">
        <v>33000</v>
      </c>
      <c r="P21" s="29">
        <f t="shared" si="4"/>
        <v>2.5898202031450258E-2</v>
      </c>
    </row>
    <row r="22" spans="1:16" s="6" customFormat="1" ht="24.95" customHeight="1" x14ac:dyDescent="0.45">
      <c r="A22" s="16" t="s">
        <v>24</v>
      </c>
      <c r="B22" s="27">
        <v>9332</v>
      </c>
      <c r="C22" s="28">
        <v>395495722</v>
      </c>
      <c r="D22" s="29">
        <f t="shared" si="0"/>
        <v>2.1544065925524758</v>
      </c>
      <c r="E22" s="30">
        <v>1725</v>
      </c>
      <c r="F22" s="31">
        <v>57116022</v>
      </c>
      <c r="G22" s="29">
        <f t="shared" si="1"/>
        <v>1.202923141534282</v>
      </c>
      <c r="H22" s="32">
        <v>441</v>
      </c>
      <c r="I22" s="28">
        <v>14131440</v>
      </c>
      <c r="J22" s="29">
        <f t="shared" si="2"/>
        <v>1.4963550298095805</v>
      </c>
      <c r="K22" s="30">
        <v>1</v>
      </c>
      <c r="L22" s="31">
        <v>33000</v>
      </c>
      <c r="M22" s="29">
        <f t="shared" si="3"/>
        <v>5.9501575746873561E-3</v>
      </c>
      <c r="N22" s="32">
        <v>4</v>
      </c>
      <c r="O22" s="28">
        <v>132000</v>
      </c>
      <c r="P22" s="29">
        <f t="shared" si="4"/>
        <v>0.10359280812580103</v>
      </c>
    </row>
    <row r="23" spans="1:16" s="6" customFormat="1" ht="24.95" customHeight="1" x14ac:dyDescent="0.45">
      <c r="A23" s="16" t="s">
        <v>25</v>
      </c>
      <c r="B23" s="27">
        <v>835</v>
      </c>
      <c r="C23" s="28">
        <v>35047485</v>
      </c>
      <c r="D23" s="29">
        <f t="shared" si="0"/>
        <v>0.19091618072264258</v>
      </c>
      <c r="E23" s="30">
        <v>314</v>
      </c>
      <c r="F23" s="31">
        <v>10741843</v>
      </c>
      <c r="G23" s="29">
        <f t="shared" si="1"/>
        <v>0.22623444481879423</v>
      </c>
      <c r="H23" s="32">
        <v>36</v>
      </c>
      <c r="I23" s="28">
        <v>861252</v>
      </c>
      <c r="J23" s="29">
        <f t="shared" si="2"/>
        <v>9.1196563275473749E-2</v>
      </c>
      <c r="K23" s="30">
        <v>0</v>
      </c>
      <c r="L23" s="31">
        <v>0</v>
      </c>
      <c r="M23" s="29">
        <f t="shared" si="3"/>
        <v>0</v>
      </c>
      <c r="N23" s="32">
        <v>0</v>
      </c>
      <c r="O23" s="28">
        <v>0</v>
      </c>
      <c r="P23" s="29">
        <f t="shared" si="4"/>
        <v>0</v>
      </c>
    </row>
    <row r="24" spans="1:16" s="6" customFormat="1" ht="24.95" customHeight="1" x14ac:dyDescent="0.45">
      <c r="A24" s="16" t="s">
        <v>26</v>
      </c>
      <c r="B24" s="27">
        <v>18126</v>
      </c>
      <c r="C24" s="28">
        <v>723795185</v>
      </c>
      <c r="D24" s="29">
        <f t="shared" si="0"/>
        <v>3.9427711388032129</v>
      </c>
      <c r="E24" s="30">
        <v>6262</v>
      </c>
      <c r="F24" s="31">
        <v>228590739</v>
      </c>
      <c r="G24" s="29">
        <f t="shared" si="1"/>
        <v>4.8143599686183176</v>
      </c>
      <c r="H24" s="32">
        <v>2662</v>
      </c>
      <c r="I24" s="28">
        <v>73423011</v>
      </c>
      <c r="J24" s="29">
        <f t="shared" si="2"/>
        <v>7.7746423445603678</v>
      </c>
      <c r="K24" s="30">
        <v>189</v>
      </c>
      <c r="L24" s="31">
        <v>7663500</v>
      </c>
      <c r="M24" s="29">
        <f t="shared" si="3"/>
        <v>1.3817888658671684</v>
      </c>
      <c r="N24" s="32">
        <v>549</v>
      </c>
      <c r="O24" s="28">
        <v>18118292</v>
      </c>
      <c r="P24" s="29">
        <f t="shared" si="4"/>
        <v>14.219126869115422</v>
      </c>
    </row>
    <row r="25" spans="1:16" s="6" customFormat="1" ht="24.95" customHeight="1" x14ac:dyDescent="0.45">
      <c r="A25" s="16" t="s">
        <v>27</v>
      </c>
      <c r="B25" s="27">
        <v>29728</v>
      </c>
      <c r="C25" s="28">
        <v>1366544006</v>
      </c>
      <c r="D25" s="29">
        <f t="shared" si="0"/>
        <v>7.444053757778625</v>
      </c>
      <c r="E25" s="30">
        <v>5685</v>
      </c>
      <c r="F25" s="31">
        <v>217937944</v>
      </c>
      <c r="G25" s="29">
        <f t="shared" si="1"/>
        <v>4.5900009677845288</v>
      </c>
      <c r="H25" s="32">
        <v>793</v>
      </c>
      <c r="I25" s="28">
        <v>25931182</v>
      </c>
      <c r="J25" s="29">
        <f t="shared" si="2"/>
        <v>2.7458103784616186</v>
      </c>
      <c r="K25" s="30">
        <v>313</v>
      </c>
      <c r="L25" s="31">
        <v>12793952</v>
      </c>
      <c r="M25" s="29">
        <f t="shared" si="3"/>
        <v>2.3068494061511045</v>
      </c>
      <c r="N25" s="32">
        <v>112</v>
      </c>
      <c r="O25" s="28">
        <v>3696231</v>
      </c>
      <c r="P25" s="29">
        <f t="shared" si="4"/>
        <v>2.9007799149366491</v>
      </c>
    </row>
    <row r="26" spans="1:16" s="6" customFormat="1" ht="24.95" customHeight="1" x14ac:dyDescent="0.45">
      <c r="A26" s="16" t="s">
        <v>28</v>
      </c>
      <c r="B26" s="27">
        <v>3008</v>
      </c>
      <c r="C26" s="28">
        <v>124237329</v>
      </c>
      <c r="D26" s="29">
        <f t="shared" si="0"/>
        <v>0.67676514750951189</v>
      </c>
      <c r="E26" s="30">
        <v>1260</v>
      </c>
      <c r="F26" s="31">
        <v>45449595</v>
      </c>
      <c r="G26" s="29">
        <f t="shared" si="1"/>
        <v>0.9572159909676623</v>
      </c>
      <c r="H26" s="32">
        <v>492</v>
      </c>
      <c r="I26" s="28">
        <v>13406574</v>
      </c>
      <c r="J26" s="29">
        <f t="shared" si="2"/>
        <v>1.4196001566304881</v>
      </c>
      <c r="K26" s="30">
        <v>1</v>
      </c>
      <c r="L26" s="31">
        <v>40000</v>
      </c>
      <c r="M26" s="29">
        <f t="shared" si="3"/>
        <v>7.2123122117422498E-3</v>
      </c>
      <c r="N26" s="32">
        <v>2</v>
      </c>
      <c r="O26" s="28">
        <v>66000</v>
      </c>
      <c r="P26" s="29">
        <f t="shared" si="4"/>
        <v>5.1796404062900515E-2</v>
      </c>
    </row>
    <row r="27" spans="1:16" s="6" customFormat="1" ht="24.95" customHeight="1" x14ac:dyDescent="0.45">
      <c r="A27" s="16" t="s">
        <v>29</v>
      </c>
      <c r="B27" s="27">
        <v>2267</v>
      </c>
      <c r="C27" s="28">
        <v>92943453</v>
      </c>
      <c r="D27" s="29">
        <f t="shared" si="0"/>
        <v>0.50629621697347005</v>
      </c>
      <c r="E27" s="30">
        <v>822</v>
      </c>
      <c r="F27" s="31">
        <v>30131593</v>
      </c>
      <c r="G27" s="29">
        <f t="shared" si="1"/>
        <v>0.63460285296116004</v>
      </c>
      <c r="H27" s="32">
        <v>116</v>
      </c>
      <c r="I27" s="28">
        <v>3416460</v>
      </c>
      <c r="J27" s="29">
        <f t="shared" si="2"/>
        <v>0.36176335215259298</v>
      </c>
      <c r="K27" s="30">
        <v>0</v>
      </c>
      <c r="L27" s="31">
        <v>0</v>
      </c>
      <c r="M27" s="29">
        <f t="shared" si="3"/>
        <v>0</v>
      </c>
      <c r="N27" s="32">
        <v>0</v>
      </c>
      <c r="O27" s="28">
        <v>0</v>
      </c>
      <c r="P27" s="29">
        <f t="shared" si="4"/>
        <v>0</v>
      </c>
    </row>
    <row r="28" spans="1:16" s="6" customFormat="1" ht="24.95" customHeight="1" x14ac:dyDescent="0.45">
      <c r="A28" s="16" t="s">
        <v>30</v>
      </c>
      <c r="B28" s="27">
        <v>3740</v>
      </c>
      <c r="C28" s="28">
        <v>145415412</v>
      </c>
      <c r="D28" s="29">
        <f t="shared" si="0"/>
        <v>0.79212973704816569</v>
      </c>
      <c r="E28" s="30">
        <v>3995</v>
      </c>
      <c r="F28" s="31">
        <v>159753973</v>
      </c>
      <c r="G28" s="29">
        <f t="shared" si="1"/>
        <v>3.3645857037057461</v>
      </c>
      <c r="H28" s="32">
        <v>1129</v>
      </c>
      <c r="I28" s="28">
        <v>39212667</v>
      </c>
      <c r="J28" s="29">
        <f t="shared" si="2"/>
        <v>4.1521650658176483</v>
      </c>
      <c r="K28" s="30">
        <v>0</v>
      </c>
      <c r="L28" s="31">
        <v>0</v>
      </c>
      <c r="M28" s="29">
        <f t="shared" si="3"/>
        <v>0</v>
      </c>
      <c r="N28" s="32">
        <v>0</v>
      </c>
      <c r="O28" s="28">
        <v>0</v>
      </c>
      <c r="P28" s="29">
        <f t="shared" si="4"/>
        <v>0</v>
      </c>
    </row>
    <row r="29" spans="1:16" s="6" customFormat="1" ht="24.95" customHeight="1" x14ac:dyDescent="0.45">
      <c r="A29" s="16" t="s">
        <v>31</v>
      </c>
      <c r="B29" s="27">
        <v>14545</v>
      </c>
      <c r="C29" s="28">
        <v>504726922</v>
      </c>
      <c r="D29" s="29">
        <f t="shared" si="0"/>
        <v>2.7494279905144441</v>
      </c>
      <c r="E29" s="30">
        <v>2442</v>
      </c>
      <c r="F29" s="31">
        <v>76262715</v>
      </c>
      <c r="G29" s="29">
        <f t="shared" si="1"/>
        <v>1.6061725151260291</v>
      </c>
      <c r="H29" s="32">
        <v>262</v>
      </c>
      <c r="I29" s="28">
        <v>8684896</v>
      </c>
      <c r="J29" s="29">
        <f t="shared" si="2"/>
        <v>0.91962940881984456</v>
      </c>
      <c r="K29" s="30">
        <v>10</v>
      </c>
      <c r="L29" s="31">
        <v>342000</v>
      </c>
      <c r="M29" s="29">
        <f t="shared" si="3"/>
        <v>6.1665269410396233E-2</v>
      </c>
      <c r="N29" s="32">
        <v>47</v>
      </c>
      <c r="O29" s="28">
        <v>1551010</v>
      </c>
      <c r="P29" s="29">
        <f t="shared" si="4"/>
        <v>1.2172233434181718</v>
      </c>
    </row>
    <row r="30" spans="1:16" s="6" customFormat="1" ht="24.95" customHeight="1" x14ac:dyDescent="0.45">
      <c r="A30" s="16" t="s">
        <v>32</v>
      </c>
      <c r="B30" s="27">
        <v>85028</v>
      </c>
      <c r="C30" s="28">
        <v>3033892351</v>
      </c>
      <c r="D30" s="29">
        <f t="shared" si="0"/>
        <v>16.52669629151875</v>
      </c>
      <c r="E30" s="30">
        <v>58788</v>
      </c>
      <c r="F30" s="31">
        <v>1456492813</v>
      </c>
      <c r="G30" s="29">
        <f t="shared" si="1"/>
        <v>30.675261492056705</v>
      </c>
      <c r="H30" s="32">
        <v>7266</v>
      </c>
      <c r="I30" s="28">
        <v>160317090</v>
      </c>
      <c r="J30" s="29">
        <f t="shared" si="2"/>
        <v>16.975714009749552</v>
      </c>
      <c r="K30" s="30">
        <v>12134</v>
      </c>
      <c r="L30" s="31">
        <v>448357080</v>
      </c>
      <c r="M30" s="29">
        <f t="shared" si="3"/>
        <v>80.842281082627423</v>
      </c>
      <c r="N30" s="32">
        <v>1303</v>
      </c>
      <c r="O30" s="28">
        <v>46763254</v>
      </c>
      <c r="P30" s="29">
        <f t="shared" si="4"/>
        <v>36.699521204243162</v>
      </c>
    </row>
    <row r="31" spans="1:16" s="6" customFormat="1" ht="24.95" customHeight="1" x14ac:dyDescent="0.45">
      <c r="A31" s="16" t="s">
        <v>33</v>
      </c>
      <c r="B31" s="27">
        <v>3120</v>
      </c>
      <c r="C31" s="28">
        <v>125381149</v>
      </c>
      <c r="D31" s="29">
        <f t="shared" si="0"/>
        <v>0.68299594397990548</v>
      </c>
      <c r="E31" s="30">
        <v>616</v>
      </c>
      <c r="F31" s="31">
        <v>23316063</v>
      </c>
      <c r="G31" s="29">
        <f t="shared" si="1"/>
        <v>0.49106066511724566</v>
      </c>
      <c r="H31" s="32">
        <v>669</v>
      </c>
      <c r="I31" s="28">
        <v>24521527</v>
      </c>
      <c r="J31" s="29">
        <f t="shared" si="2"/>
        <v>2.5965443199745692</v>
      </c>
      <c r="K31" s="30">
        <v>0</v>
      </c>
      <c r="L31" s="31">
        <v>0</v>
      </c>
      <c r="M31" s="29">
        <f t="shared" si="3"/>
        <v>0</v>
      </c>
      <c r="N31" s="32">
        <v>30</v>
      </c>
      <c r="O31" s="28">
        <v>990002</v>
      </c>
      <c r="P31" s="29">
        <f t="shared" si="4"/>
        <v>0.77694763053150973</v>
      </c>
    </row>
    <row r="32" spans="1:16" s="6" customFormat="1" ht="24.95" customHeight="1" x14ac:dyDescent="0.45">
      <c r="A32" s="16" t="s">
        <v>34</v>
      </c>
      <c r="B32" s="27">
        <v>26847</v>
      </c>
      <c r="C32" s="28">
        <v>1115180336</v>
      </c>
      <c r="D32" s="29">
        <f t="shared" si="0"/>
        <v>6.0747859815365723</v>
      </c>
      <c r="E32" s="30">
        <v>3769</v>
      </c>
      <c r="F32" s="31">
        <v>147670272</v>
      </c>
      <c r="G32" s="29">
        <f t="shared" si="1"/>
        <v>3.1100903264142228</v>
      </c>
      <c r="H32" s="32">
        <v>699</v>
      </c>
      <c r="I32" s="28">
        <v>24482948</v>
      </c>
      <c r="J32" s="29">
        <f t="shared" si="2"/>
        <v>2.5924592528692338</v>
      </c>
      <c r="K32" s="30">
        <v>10</v>
      </c>
      <c r="L32" s="31">
        <v>395900</v>
      </c>
      <c r="M32" s="29">
        <f t="shared" si="3"/>
        <v>7.1383860115718914E-2</v>
      </c>
      <c r="N32" s="32">
        <v>40</v>
      </c>
      <c r="O32" s="28">
        <v>1472521</v>
      </c>
      <c r="P32" s="29">
        <f t="shared" si="4"/>
        <v>1.1556256470773687</v>
      </c>
    </row>
    <row r="33" spans="1:16" s="6" customFormat="1" ht="24.95" customHeight="1" x14ac:dyDescent="0.45">
      <c r="A33" s="16" t="s">
        <v>35</v>
      </c>
      <c r="B33" s="27">
        <v>26817</v>
      </c>
      <c r="C33" s="28">
        <v>985376613</v>
      </c>
      <c r="D33" s="29">
        <f t="shared" si="0"/>
        <v>5.3676986958514554</v>
      </c>
      <c r="E33" s="30">
        <v>13486</v>
      </c>
      <c r="F33" s="31">
        <v>427304624</v>
      </c>
      <c r="G33" s="29">
        <f t="shared" si="1"/>
        <v>8.9994821539603223</v>
      </c>
      <c r="H33" s="32">
        <v>2402</v>
      </c>
      <c r="I33" s="28">
        <v>56686872</v>
      </c>
      <c r="J33" s="29">
        <f t="shared" si="2"/>
        <v>6.0024800049656557</v>
      </c>
      <c r="K33" s="30">
        <v>87</v>
      </c>
      <c r="L33" s="31">
        <v>1838500</v>
      </c>
      <c r="M33" s="29">
        <f t="shared" si="3"/>
        <v>0.33149590003220314</v>
      </c>
      <c r="N33" s="32">
        <v>157</v>
      </c>
      <c r="O33" s="28">
        <v>6229054</v>
      </c>
      <c r="P33" s="29">
        <f t="shared" si="4"/>
        <v>4.888524210812526</v>
      </c>
    </row>
    <row r="34" spans="1:16" s="6" customFormat="1" ht="24.95" customHeight="1" x14ac:dyDescent="0.45">
      <c r="A34" s="16" t="s">
        <v>36</v>
      </c>
      <c r="B34" s="27">
        <v>13415</v>
      </c>
      <c r="C34" s="28">
        <v>479854659</v>
      </c>
      <c r="D34" s="29">
        <f t="shared" si="0"/>
        <v>2.6139398817988235</v>
      </c>
      <c r="E34" s="30">
        <v>1793</v>
      </c>
      <c r="F34" s="31">
        <v>53543675</v>
      </c>
      <c r="G34" s="29">
        <f t="shared" si="1"/>
        <v>1.1276857786120082</v>
      </c>
      <c r="H34" s="32">
        <v>513</v>
      </c>
      <c r="I34" s="28">
        <v>15876511</v>
      </c>
      <c r="J34" s="29">
        <f t="shared" si="2"/>
        <v>1.6811377390186091</v>
      </c>
      <c r="K34" s="30">
        <v>9</v>
      </c>
      <c r="L34" s="31">
        <v>221000</v>
      </c>
      <c r="M34" s="29">
        <f t="shared" si="3"/>
        <v>3.9848024969875925E-2</v>
      </c>
      <c r="N34" s="32">
        <v>4</v>
      </c>
      <c r="O34" s="28">
        <v>132001</v>
      </c>
      <c r="P34" s="29">
        <f t="shared" si="4"/>
        <v>0.103593592919802</v>
      </c>
    </row>
    <row r="35" spans="1:16" s="6" customFormat="1" ht="24.95" customHeight="1" x14ac:dyDescent="0.45">
      <c r="A35" s="16" t="s">
        <v>37</v>
      </c>
      <c r="B35" s="27">
        <v>6436</v>
      </c>
      <c r="C35" s="28">
        <v>221362774</v>
      </c>
      <c r="D35" s="29">
        <f t="shared" si="0"/>
        <v>1.2058421700230268</v>
      </c>
      <c r="E35" s="30">
        <v>836</v>
      </c>
      <c r="F35" s="31">
        <v>23388305</v>
      </c>
      <c r="G35" s="29">
        <f t="shared" si="1"/>
        <v>0.49258215717057396</v>
      </c>
      <c r="H35" s="32">
        <v>311</v>
      </c>
      <c r="I35" s="28">
        <v>8358279</v>
      </c>
      <c r="J35" s="29">
        <f t="shared" si="2"/>
        <v>0.88504446979230633</v>
      </c>
      <c r="K35" s="30">
        <v>13</v>
      </c>
      <c r="L35" s="31">
        <v>333500</v>
      </c>
      <c r="M35" s="29">
        <f t="shared" si="3"/>
        <v>6.0132653065401012E-2</v>
      </c>
      <c r="N35" s="32">
        <v>10</v>
      </c>
      <c r="O35" s="28">
        <v>330000</v>
      </c>
      <c r="P35" s="29">
        <f t="shared" si="4"/>
        <v>0.25898202031450263</v>
      </c>
    </row>
    <row r="36" spans="1:16" s="6" customFormat="1" ht="24.95" customHeight="1" x14ac:dyDescent="0.45">
      <c r="A36" s="16" t="s">
        <v>38</v>
      </c>
      <c r="B36" s="27">
        <v>23234</v>
      </c>
      <c r="C36" s="28">
        <v>799984434</v>
      </c>
      <c r="D36" s="29">
        <f t="shared" si="0"/>
        <v>4.3578012167447948</v>
      </c>
      <c r="E36" s="30">
        <v>6411</v>
      </c>
      <c r="F36" s="31">
        <v>189936577</v>
      </c>
      <c r="G36" s="29">
        <f t="shared" si="1"/>
        <v>4.0002629016619551</v>
      </c>
      <c r="H36" s="32">
        <v>882</v>
      </c>
      <c r="I36" s="28">
        <v>26723107</v>
      </c>
      <c r="J36" s="29">
        <f t="shared" si="2"/>
        <v>2.829666019286754</v>
      </c>
      <c r="K36" s="30">
        <v>63</v>
      </c>
      <c r="L36" s="31">
        <v>1886000</v>
      </c>
      <c r="M36" s="29">
        <f t="shared" si="3"/>
        <v>0.34006052078364707</v>
      </c>
      <c r="N36" s="32">
        <v>4</v>
      </c>
      <c r="O36" s="28">
        <v>132000</v>
      </c>
      <c r="P36" s="29">
        <f t="shared" si="4"/>
        <v>0.10359280812580103</v>
      </c>
    </row>
    <row r="37" spans="1:16" s="6" customFormat="1" ht="24.95" customHeight="1" x14ac:dyDescent="0.45">
      <c r="A37" s="16" t="s">
        <v>39</v>
      </c>
      <c r="B37" s="27">
        <v>8837</v>
      </c>
      <c r="C37" s="28">
        <v>379734051</v>
      </c>
      <c r="D37" s="29">
        <f t="shared" si="0"/>
        <v>2.0685471356149288</v>
      </c>
      <c r="E37" s="30">
        <v>1190</v>
      </c>
      <c r="F37" s="31">
        <v>46660032</v>
      </c>
      <c r="G37" s="29">
        <f t="shared" si="1"/>
        <v>0.98270905977188205</v>
      </c>
      <c r="H37" s="32">
        <v>272</v>
      </c>
      <c r="I37" s="28">
        <v>10521159</v>
      </c>
      <c r="J37" s="29">
        <f t="shared" si="2"/>
        <v>1.1140682895073917</v>
      </c>
      <c r="K37" s="30">
        <v>6</v>
      </c>
      <c r="L37" s="31">
        <v>213282</v>
      </c>
      <c r="M37" s="29">
        <f t="shared" si="3"/>
        <v>3.845640932862026E-2</v>
      </c>
      <c r="N37" s="32">
        <v>15</v>
      </c>
      <c r="O37" s="28">
        <v>495054</v>
      </c>
      <c r="P37" s="29">
        <f t="shared" si="4"/>
        <v>0.38851540934780537</v>
      </c>
    </row>
    <row r="38" spans="1:16" s="6" customFormat="1" ht="24.95" customHeight="1" x14ac:dyDescent="0.45">
      <c r="A38" s="16" t="s">
        <v>40</v>
      </c>
      <c r="B38" s="27">
        <v>18337</v>
      </c>
      <c r="C38" s="28">
        <v>709773590</v>
      </c>
      <c r="D38" s="29">
        <f t="shared" si="0"/>
        <v>3.8663904979372652</v>
      </c>
      <c r="E38" s="30">
        <v>8027</v>
      </c>
      <c r="F38" s="31">
        <v>305936479</v>
      </c>
      <c r="G38" s="29">
        <f t="shared" si="1"/>
        <v>6.443342122611706</v>
      </c>
      <c r="H38" s="32">
        <v>4597</v>
      </c>
      <c r="I38" s="28">
        <v>151574093</v>
      </c>
      <c r="J38" s="29">
        <f t="shared" si="2"/>
        <v>16.04993238122761</v>
      </c>
      <c r="K38" s="30">
        <v>513</v>
      </c>
      <c r="L38" s="31">
        <v>20674811</v>
      </c>
      <c r="M38" s="29">
        <f t="shared" si="3"/>
        <v>3.727829796269075</v>
      </c>
      <c r="N38" s="32">
        <v>295</v>
      </c>
      <c r="O38" s="28">
        <v>9735936</v>
      </c>
      <c r="P38" s="29">
        <f t="shared" si="4"/>
        <v>7.6407041664627178</v>
      </c>
    </row>
    <row r="39" spans="1:16" s="6" customFormat="1" ht="24.95" customHeight="1" x14ac:dyDescent="0.45">
      <c r="A39" s="16" t="s">
        <v>41</v>
      </c>
      <c r="B39" s="27">
        <v>1539</v>
      </c>
      <c r="C39" s="28">
        <v>65145804</v>
      </c>
      <c r="D39" s="29">
        <f t="shared" si="0"/>
        <v>0.35487248485264639</v>
      </c>
      <c r="E39" s="30">
        <v>882</v>
      </c>
      <c r="F39" s="31">
        <v>34108387</v>
      </c>
      <c r="G39" s="29">
        <f t="shared" si="1"/>
        <v>0.71835829257694217</v>
      </c>
      <c r="H39" s="32">
        <v>54</v>
      </c>
      <c r="I39" s="28">
        <v>2036114</v>
      </c>
      <c r="J39" s="29">
        <f t="shared" si="2"/>
        <v>0.21560077565808605</v>
      </c>
      <c r="K39" s="30">
        <v>16</v>
      </c>
      <c r="L39" s="31">
        <v>696000</v>
      </c>
      <c r="M39" s="29">
        <f t="shared" si="3"/>
        <v>0.12549423248431515</v>
      </c>
      <c r="N39" s="32">
        <v>407</v>
      </c>
      <c r="O39" s="28">
        <v>14660270</v>
      </c>
      <c r="P39" s="29">
        <f t="shared" si="4"/>
        <v>11.505291948351797</v>
      </c>
    </row>
    <row r="40" spans="1:16" s="6" customFormat="1" ht="24.95" customHeight="1" x14ac:dyDescent="0.45">
      <c r="A40" s="16" t="s">
        <v>42</v>
      </c>
      <c r="B40" s="27">
        <v>2385</v>
      </c>
      <c r="C40" s="28">
        <v>93886658</v>
      </c>
      <c r="D40" s="29">
        <f t="shared" si="0"/>
        <v>0.51143419181641525</v>
      </c>
      <c r="E40" s="30">
        <v>299</v>
      </c>
      <c r="F40" s="31">
        <v>11406376</v>
      </c>
      <c r="G40" s="29">
        <f t="shared" si="1"/>
        <v>0.24023020460775857</v>
      </c>
      <c r="H40" s="32">
        <v>61</v>
      </c>
      <c r="I40" s="28">
        <v>2176004</v>
      </c>
      <c r="J40" s="29">
        <f t="shared" si="2"/>
        <v>0.23041349857380183</v>
      </c>
      <c r="K40" s="30">
        <v>0</v>
      </c>
      <c r="L40" s="31">
        <v>0</v>
      </c>
      <c r="M40" s="29">
        <f t="shared" si="3"/>
        <v>0</v>
      </c>
      <c r="N40" s="32">
        <v>0</v>
      </c>
      <c r="O40" s="28">
        <v>0</v>
      </c>
      <c r="P40" s="29">
        <f t="shared" si="4"/>
        <v>0</v>
      </c>
    </row>
    <row r="41" spans="1:16" s="6" customFormat="1" ht="24.95" customHeight="1" x14ac:dyDescent="0.45">
      <c r="A41" s="16" t="s">
        <v>43</v>
      </c>
      <c r="B41" s="27">
        <v>591</v>
      </c>
      <c r="C41" s="28">
        <v>28982869</v>
      </c>
      <c r="D41" s="29">
        <f t="shared" si="0"/>
        <v>0.1578800491922509</v>
      </c>
      <c r="E41" s="30">
        <v>180</v>
      </c>
      <c r="F41" s="31">
        <v>6963005</v>
      </c>
      <c r="G41" s="29">
        <f t="shared" si="1"/>
        <v>0.14664816553784005</v>
      </c>
      <c r="H41" s="32">
        <v>11</v>
      </c>
      <c r="I41" s="28">
        <v>219000</v>
      </c>
      <c r="J41" s="29">
        <f t="shared" si="2"/>
        <v>2.3189551208390516E-2</v>
      </c>
      <c r="K41" s="30">
        <v>0</v>
      </c>
      <c r="L41" s="31">
        <v>0</v>
      </c>
      <c r="M41" s="29">
        <f t="shared" si="3"/>
        <v>0</v>
      </c>
      <c r="N41" s="32">
        <v>0</v>
      </c>
      <c r="O41" s="28">
        <v>0</v>
      </c>
      <c r="P41" s="29">
        <f t="shared" si="4"/>
        <v>0</v>
      </c>
    </row>
    <row r="42" spans="1:16" s="6" customFormat="1" ht="24.95" customHeight="1" x14ac:dyDescent="0.45">
      <c r="A42" s="17" t="s">
        <v>44</v>
      </c>
      <c r="B42" s="28">
        <v>13052</v>
      </c>
      <c r="C42" s="28">
        <v>564696226</v>
      </c>
      <c r="D42" s="29">
        <f t="shared" si="0"/>
        <v>3.0761022292016169</v>
      </c>
      <c r="E42" s="30">
        <v>1218</v>
      </c>
      <c r="F42" s="31">
        <v>45740637</v>
      </c>
      <c r="G42" s="29">
        <f t="shared" si="1"/>
        <v>0.96334563978946597</v>
      </c>
      <c r="H42" s="32">
        <v>166</v>
      </c>
      <c r="I42" s="28">
        <v>6183812</v>
      </c>
      <c r="J42" s="29">
        <f t="shared" si="2"/>
        <v>0.65479372163040994</v>
      </c>
      <c r="K42" s="30">
        <v>0</v>
      </c>
      <c r="L42" s="31">
        <v>0</v>
      </c>
      <c r="M42" s="29">
        <f t="shared" si="3"/>
        <v>0</v>
      </c>
      <c r="N42" s="32">
        <v>0</v>
      </c>
      <c r="O42" s="28">
        <v>0</v>
      </c>
      <c r="P42" s="29">
        <f t="shared" si="4"/>
        <v>0</v>
      </c>
    </row>
    <row r="43" spans="1:16" s="6" customFormat="1" ht="24.95" customHeight="1" thickBot="1" x14ac:dyDescent="0.5">
      <c r="A43" s="16" t="s">
        <v>2</v>
      </c>
      <c r="B43" s="84">
        <v>22727</v>
      </c>
      <c r="C43" s="85">
        <v>934317424</v>
      </c>
      <c r="D43" s="29">
        <f t="shared" si="0"/>
        <v>5.0895610390502455</v>
      </c>
      <c r="E43" s="30">
        <v>5635</v>
      </c>
      <c r="F43" s="31">
        <v>231202911</v>
      </c>
      <c r="G43" s="29">
        <f t="shared" si="1"/>
        <v>4.8693750421202484</v>
      </c>
      <c r="H43" s="32">
        <v>465</v>
      </c>
      <c r="I43" s="28">
        <v>18469234</v>
      </c>
      <c r="J43" s="29">
        <f t="shared" si="2"/>
        <v>1.955676929784234</v>
      </c>
      <c r="K43" s="30">
        <v>1220</v>
      </c>
      <c r="L43" s="31">
        <v>50623666</v>
      </c>
      <c r="M43" s="29">
        <f t="shared" si="3"/>
        <v>9.1278421123740241</v>
      </c>
      <c r="N43" s="32">
        <v>35</v>
      </c>
      <c r="O43" s="28">
        <v>1155216</v>
      </c>
      <c r="P43" s="29">
        <f t="shared" si="4"/>
        <v>0.90660658660496485</v>
      </c>
    </row>
    <row r="44" spans="1:16" s="6" customFormat="1" ht="24.95" customHeight="1" x14ac:dyDescent="0.45">
      <c r="A44" s="18" t="s">
        <v>3</v>
      </c>
      <c r="B44" s="33">
        <f>SUM(B7:B43)</f>
        <v>470989</v>
      </c>
      <c r="C44" s="33">
        <f>SUM(C7:C43)</f>
        <v>18357524683</v>
      </c>
      <c r="D44" s="86">
        <f t="shared" si="0"/>
        <v>100</v>
      </c>
      <c r="E44" s="33">
        <f>SUM(E7:E43)</f>
        <v>152938</v>
      </c>
      <c r="F44" s="33">
        <f>SUM(F7:F43)</f>
        <v>4748102354</v>
      </c>
      <c r="G44" s="86">
        <f t="shared" si="1"/>
        <v>100</v>
      </c>
      <c r="H44" s="34">
        <f>SUM(H7:H43)</f>
        <v>33383</v>
      </c>
      <c r="I44" s="34">
        <f>SUM(I7:I43)</f>
        <v>944390851</v>
      </c>
      <c r="J44" s="86">
        <f t="shared" si="2"/>
        <v>100</v>
      </c>
      <c r="K44" s="33">
        <f>SUM(K7:K43)</f>
        <v>14805</v>
      </c>
      <c r="L44" s="33">
        <f>SUM(L7:L43)</f>
        <v>554607161</v>
      </c>
      <c r="M44" s="86">
        <f t="shared" si="3"/>
        <v>100</v>
      </c>
      <c r="N44" s="34">
        <f>SUM(N7:N43)</f>
        <v>3656</v>
      </c>
      <c r="O44" s="34">
        <f>SUM(O7:O43)</f>
        <v>127421973</v>
      </c>
      <c r="P44" s="86">
        <f t="shared" si="4"/>
        <v>100</v>
      </c>
    </row>
    <row r="45" spans="1:16" ht="24.95" customHeight="1" thickBot="1" x14ac:dyDescent="0.45">
      <c r="A45" s="19" t="s">
        <v>69</v>
      </c>
      <c r="B45" s="35">
        <f>B44/365</f>
        <v>1290.3808219178081</v>
      </c>
      <c r="C45" s="35">
        <f t="shared" ref="C45:O45" si="5">C44/365</f>
        <v>50294588.172602743</v>
      </c>
      <c r="D45" s="35"/>
      <c r="E45" s="35">
        <f t="shared" si="5"/>
        <v>419.00821917808219</v>
      </c>
      <c r="F45" s="35">
        <f t="shared" si="5"/>
        <v>13008499.6</v>
      </c>
      <c r="G45" s="35"/>
      <c r="H45" s="35">
        <f t="shared" si="5"/>
        <v>91.460273972602735</v>
      </c>
      <c r="I45" s="35">
        <f t="shared" si="5"/>
        <v>2587372.194520548</v>
      </c>
      <c r="J45" s="35"/>
      <c r="K45" s="35">
        <f t="shared" si="5"/>
        <v>40.561643835616437</v>
      </c>
      <c r="L45" s="35">
        <f t="shared" si="5"/>
        <v>1519471.6739726027</v>
      </c>
      <c r="M45" s="35"/>
      <c r="N45" s="35">
        <f t="shared" si="5"/>
        <v>10.016438356164384</v>
      </c>
      <c r="O45" s="35">
        <f t="shared" si="5"/>
        <v>349101.29589041095</v>
      </c>
      <c r="P45" s="35"/>
    </row>
    <row r="46" spans="1:16" ht="96.75" customHeight="1" x14ac:dyDescent="0.4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189"/>
      <c r="O46" s="189"/>
      <c r="P46" s="189"/>
    </row>
    <row r="47" spans="1:16" ht="26.25" x14ac:dyDescent="0.4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2"/>
    </row>
    <row r="48" spans="1:16" ht="26.25" x14ac:dyDescent="0.4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2"/>
    </row>
    <row r="49" spans="1:16" ht="26.25" x14ac:dyDescent="0.4">
      <c r="A49" s="20"/>
      <c r="B49" s="21"/>
      <c r="C49" s="21"/>
      <c r="L49" s="21"/>
      <c r="M49" s="21"/>
      <c r="N49" s="21"/>
      <c r="O49" s="21"/>
      <c r="P49" s="22"/>
    </row>
    <row r="50" spans="1:16" ht="27" thickBot="1" x14ac:dyDescent="0.45">
      <c r="A50" s="23"/>
      <c r="B50" s="24"/>
      <c r="C50" s="24"/>
      <c r="D50" s="21"/>
      <c r="E50" s="21"/>
      <c r="F50" s="21"/>
      <c r="G50" s="21"/>
      <c r="H50" s="21"/>
      <c r="I50" s="21"/>
      <c r="J50" s="21"/>
      <c r="K50" s="21"/>
      <c r="L50" s="24"/>
      <c r="M50" s="24"/>
      <c r="N50" s="24"/>
      <c r="O50" s="24"/>
      <c r="P50" s="25"/>
    </row>
    <row r="52" spans="1:16" x14ac:dyDescent="0.25">
      <c r="L52" s="26"/>
      <c r="M52" s="26"/>
    </row>
    <row r="53" spans="1:16" x14ac:dyDescent="0.25">
      <c r="L53" s="26"/>
      <c r="M53" s="26"/>
    </row>
  </sheetData>
  <mergeCells count="8">
    <mergeCell ref="N46:P46"/>
    <mergeCell ref="B2:O2"/>
    <mergeCell ref="B5:D5"/>
    <mergeCell ref="K5:M5"/>
    <mergeCell ref="N5:P5"/>
    <mergeCell ref="E5:G5"/>
    <mergeCell ref="H5:J5"/>
    <mergeCell ref="B4:P4"/>
  </mergeCells>
  <pageMargins left="0.31496062992125984" right="0.23622047244094491" top="0.15748031496062992" bottom="0.15748031496062992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2017 Petroleum product import</vt:lpstr>
      <vt:lpstr>ANNUAL 2017 truck out PMS   </vt:lpstr>
      <vt:lpstr>ANNUAL 2017 truck out AGO</vt:lpstr>
      <vt:lpstr>ANNUAL 2017 truck out HHK</vt:lpstr>
      <vt:lpstr>ANNUAL 2017 truck out ATK</vt:lpstr>
      <vt:lpstr>ANNUAL 2017 truck out LPFO</vt:lpstr>
      <vt:lpstr>ANNUAL 2017 truck out summary</vt:lpstr>
      <vt:lpstr>'ANNUAL 2017 truck out AGO'!Print_Area</vt:lpstr>
      <vt:lpstr>'ANNUAL 2017 truck out ATK'!Print_Area</vt:lpstr>
      <vt:lpstr>'ANNUAL 2017 truck out HHK'!Print_Area</vt:lpstr>
      <vt:lpstr>'ANNUAL 2017 truck out LPFO'!Print_Area</vt:lpstr>
      <vt:lpstr>'ANNUAL 2017 truck out PMS   '!Print_Area</vt:lpstr>
      <vt:lpstr>'ANNUAL 2017 truck out summary'!Print_Area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Adebola A. Abiona</dc:creator>
  <cp:lastModifiedBy>Yemi Kale</cp:lastModifiedBy>
  <cp:lastPrinted>2018-02-09T14:57:08Z</cp:lastPrinted>
  <dcterms:created xsi:type="dcterms:W3CDTF">2016-10-17T16:20:47Z</dcterms:created>
  <dcterms:modified xsi:type="dcterms:W3CDTF">2018-02-14T13:25:11Z</dcterms:modified>
</cp:coreProperties>
</file>